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0" windowHeight="13170"/>
  </bookViews>
  <sheets>
    <sheet name="Укр" sheetId="2" r:id="rId1"/>
    <sheet name="Лист1" sheetId="3" state="hidden" r:id="rId2"/>
  </sheets>
  <definedNames>
    <definedName name="_xlnm.Print_Area" localSheetId="0">Укр!$A$1:$F$44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2"/>
  <c r="F41"/>
  <c r="D41"/>
  <c r="C41"/>
  <c r="B41"/>
  <c r="E41" s="1"/>
  <c r="F38"/>
  <c r="E38"/>
  <c r="E37"/>
  <c r="F36"/>
  <c r="E36"/>
  <c r="F34"/>
  <c r="E34"/>
  <c r="F31"/>
  <c r="E31"/>
  <c r="F30"/>
  <c r="E30"/>
  <c r="F29"/>
  <c r="E29"/>
  <c r="F28"/>
  <c r="E28"/>
  <c r="F27"/>
  <c r="E27"/>
  <c r="F25"/>
  <c r="E25"/>
  <c r="F24"/>
  <c r="E24"/>
  <c r="F23"/>
  <c r="E23"/>
  <c r="D22"/>
  <c r="E22" s="1"/>
  <c r="C22"/>
  <c r="F22" s="1"/>
  <c r="B22"/>
  <c r="C21"/>
  <c r="C32" s="1"/>
  <c r="C42" s="1"/>
  <c r="C44" s="1"/>
  <c r="E20"/>
  <c r="F19"/>
  <c r="E19"/>
  <c r="F18"/>
  <c r="E18"/>
  <c r="F17"/>
  <c r="E17"/>
  <c r="F15"/>
  <c r="E15"/>
  <c r="E14"/>
  <c r="F13"/>
  <c r="E13"/>
  <c r="F12"/>
  <c r="E12"/>
  <c r="F11"/>
  <c r="E11"/>
  <c r="E10"/>
  <c r="D10"/>
  <c r="F10" s="1"/>
  <c r="C10"/>
  <c r="B10"/>
  <c r="C9"/>
  <c r="B9"/>
  <c r="B21" s="1"/>
  <c r="B32" s="1"/>
  <c r="B42" s="1"/>
  <c r="B44" s="1"/>
  <c r="F8"/>
  <c r="E8"/>
  <c r="F7"/>
  <c r="E7"/>
  <c r="F6"/>
  <c r="E6"/>
  <c r="D9" l="1"/>
  <c r="F9" l="1"/>
  <c r="E9"/>
  <c r="D21"/>
  <c r="E21" l="1"/>
  <c r="D32"/>
  <c r="F21"/>
  <c r="F32" l="1"/>
  <c r="D42"/>
  <c r="E32"/>
  <c r="D44" l="1"/>
  <c r="F42"/>
  <c r="E42"/>
  <c r="E44" l="1"/>
  <c r="F44"/>
</calcChain>
</file>

<file path=xl/sharedStrings.xml><?xml version="1.0" encoding="utf-8"?>
<sst xmlns="http://schemas.openxmlformats.org/spreadsheetml/2006/main" count="53" uniqueCount="53">
  <si>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</si>
  <si>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</si>
  <si>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</si>
  <si>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</si>
  <si>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</si>
  <si>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</si>
  <si>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</si>
  <si>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</si>
  <si>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</si>
  <si>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</si>
  <si>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</si>
  <si>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</si>
  <si>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</si>
  <si>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</si>
  <si>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</si>
  <si>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</si>
  <si>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</si>
  <si>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</si>
  <si>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</si>
  <si>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</si>
  <si>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</si>
  <si>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</si>
  <si>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</si>
  <si>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</si>
  <si>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</si>
  <si>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</si>
  <si>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</si>
  <si>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</si>
  <si>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</si>
  <si>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</si>
  <si>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</si>
  <si>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</si>
  <si>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</si>
  <si>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</si>
  <si>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</si>
  <si>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</si>
  <si>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</si>
  <si>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</si>
  <si>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</si>
  <si>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</si>
  <si>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</si>
  <si>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</si>
  <si>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Щомісячна інформація про надходження до бюджету м. Миколаєва за  2020 рік
(без власних надходжень бюджетних установ)</t>
  </si>
  <si>
    <t>План на           січень - квітень з урахуванням змін, 
тис. грн.</t>
  </si>
  <si>
    <t>в 1,3 р.б.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</si>
  <si>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</si>
  <si>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 1,3р.б.</t>
  </si>
  <si>
    <t>в 3,7 р.б.</t>
  </si>
  <si>
    <t>в 2,3 р.б.</t>
  </si>
  <si>
    <t>в 1,8 р.б.</t>
  </si>
  <si>
    <t>в 10,6 р.б.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</si>
  <si>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</si>
  <si>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Надійшло           з 01 січня            по 30 квітня,            тис. грн.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</si>
</sst>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Border="1"/>
    <xf numFmtId="165" fontId="0" fillId="0" borderId="0" xfId="0" applyNumberFormat="1" applyBorder="1"/>
    <xf numFmtId="165" fontId="5" fillId="0" borderId="0" xfId="0" applyNumberFormat="1" applyFont="1" applyFill="1" applyBorder="1" applyAlignment="1"/>
    <xf numFmtId="164" fontId="10" fillId="2" borderId="0" xfId="0" applyNumberFormat="1" applyFont="1" applyFill="1" applyBorder="1"/>
    <xf numFmtId="164" fontId="10" fillId="2" borderId="0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06" zoomScaleNormal="106" zoomScaleSheetLayoutView="100" workbookViewId="0">
      <selection sqref="A1:F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4.5703125" style="7" customWidth="1"/>
    <col min="5" max="5" width="12.140625" customWidth="1"/>
    <col min="6" max="6" width="12.5703125" customWidth="1"/>
  </cols>
  <sheetData>
    <row r="1" spans="1:6" ht="32.450000000000003" customHeight="1">
      <c r="A1" s="81" t="s">
        <v>42</v>
      </c>
      <c r="B1" s="81"/>
      <c r="C1" s="81"/>
      <c r="D1" s="81"/>
      <c r="E1" s="81"/>
      <c r="F1" s="81"/>
    </row>
    <row r="2" spans="1:6" ht="12.75" customHeight="1">
      <c r="A2" s="8"/>
      <c r="B2" s="37"/>
      <c r="C2" s="9"/>
      <c r="D2" s="38"/>
      <c r="E2" s="10"/>
      <c r="F2" s="11"/>
    </row>
    <row r="3" spans="1:6" ht="93.6" customHeight="1">
      <c r="A3" s="39" t="s">
        <v>0</v>
      </c>
      <c r="B3" s="40" t="s">
        <v>37</v>
      </c>
      <c r="C3" s="41" t="s">
        <v>43</v>
      </c>
      <c r="D3" s="42" t="s">
        <v>52</v>
      </c>
      <c r="E3" s="43" t="s">
        <v>27</v>
      </c>
      <c r="F3" s="44" t="s">
        <v>28</v>
      </c>
    </row>
    <row r="4" spans="1:6" ht="49.5" hidden="1" customHeight="1">
      <c r="A4" s="39"/>
      <c r="B4" s="40"/>
      <c r="C4" s="41"/>
      <c r="D4" s="42"/>
      <c r="E4" s="43"/>
      <c r="F4" s="44"/>
    </row>
    <row r="5" spans="1:6" ht="16.350000000000001" customHeight="1">
      <c r="A5" s="12" t="s">
        <v>1</v>
      </c>
      <c r="B5" s="13"/>
      <c r="C5" s="14"/>
      <c r="D5" s="15"/>
      <c r="E5" s="16"/>
      <c r="F5" s="17"/>
    </row>
    <row r="6" spans="1:6" ht="15.75">
      <c r="A6" s="45" t="s">
        <v>2</v>
      </c>
      <c r="B6" s="18">
        <v>2177943.1</v>
      </c>
      <c r="C6" s="18">
        <v>656929.4</v>
      </c>
      <c r="D6" s="20">
        <v>633624.13100000005</v>
      </c>
      <c r="E6" s="21">
        <f>D6/B6*100</f>
        <v>29.092777079437937</v>
      </c>
      <c r="F6" s="22">
        <f>D6/C6*100</f>
        <v>96.452393666655809</v>
      </c>
    </row>
    <row r="7" spans="1:6" ht="15.75">
      <c r="A7" s="31" t="s">
        <v>26</v>
      </c>
      <c r="B7" s="23">
        <v>950</v>
      </c>
      <c r="C7" s="19">
        <v>647.70000000000005</v>
      </c>
      <c r="D7" s="20">
        <v>833.06</v>
      </c>
      <c r="E7" s="21">
        <f>D7/B7*100</f>
        <v>87.690526315789469</v>
      </c>
      <c r="F7" s="22">
        <f>D7/C7*100</f>
        <v>128.61818743245328</v>
      </c>
    </row>
    <row r="8" spans="1:6" ht="15.75">
      <c r="A8" s="30" t="s">
        <v>30</v>
      </c>
      <c r="B8" s="23">
        <v>209000</v>
      </c>
      <c r="C8" s="23">
        <v>63770.400000000001</v>
      </c>
      <c r="D8" s="20">
        <v>62919.612999999998</v>
      </c>
      <c r="E8" s="21">
        <f t="shared" ref="E8:E44" si="0">D8/B8*100</f>
        <v>30.105077990430622</v>
      </c>
      <c r="F8" s="22">
        <f>D8/C8*100</f>
        <v>98.665859081956512</v>
      </c>
    </row>
    <row r="9" spans="1:6" ht="15.75">
      <c r="A9" s="31" t="s">
        <v>23</v>
      </c>
      <c r="B9" s="24">
        <f>B10+B14+B15</f>
        <v>784830</v>
      </c>
      <c r="C9" s="24">
        <f>C10+C14+C15</f>
        <v>261013.90000000002</v>
      </c>
      <c r="D9" s="24">
        <f>D10+D14+D15</f>
        <v>243844.56100000002</v>
      </c>
      <c r="E9" s="21">
        <f t="shared" si="0"/>
        <v>31.069729877807934</v>
      </c>
      <c r="F9" s="22">
        <f t="shared" ref="F9:F41" si="1">D9/C9*100</f>
        <v>93.422059514838097</v>
      </c>
    </row>
    <row r="10" spans="1:6" s="3" customFormat="1" ht="15.75">
      <c r="A10" s="25" t="s">
        <v>3</v>
      </c>
      <c r="B10" s="26">
        <f>SUM(B11:B13)</f>
        <v>357130</v>
      </c>
      <c r="C10" s="27">
        <f>SUM(C11:C13)</f>
        <v>117896.8</v>
      </c>
      <c r="D10" s="27">
        <f>SUM(D11:D13)</f>
        <v>100988.963</v>
      </c>
      <c r="E10" s="21">
        <f t="shared" si="0"/>
        <v>28.277927645395234</v>
      </c>
      <c r="F10" s="22">
        <f t="shared" si="1"/>
        <v>85.658782087384893</v>
      </c>
    </row>
    <row r="11" spans="1:6" s="3" customFormat="1" ht="31.5">
      <c r="A11" s="25" t="s">
        <v>24</v>
      </c>
      <c r="B11" s="26">
        <v>40630</v>
      </c>
      <c r="C11" s="26">
        <v>15919.5</v>
      </c>
      <c r="D11" s="28">
        <v>16145.922</v>
      </c>
      <c r="E11" s="21">
        <f t="shared" si="0"/>
        <v>39.738917056362297</v>
      </c>
      <c r="F11" s="22">
        <f t="shared" si="1"/>
        <v>101.42229341373788</v>
      </c>
    </row>
    <row r="12" spans="1:6" s="3" customFormat="1" ht="15.75">
      <c r="A12" s="25" t="s">
        <v>4</v>
      </c>
      <c r="B12" s="26">
        <v>313400</v>
      </c>
      <c r="C12" s="26">
        <v>100694</v>
      </c>
      <c r="D12" s="28">
        <v>83851.067999999999</v>
      </c>
      <c r="E12" s="21">
        <f t="shared" si="0"/>
        <v>26.755286534779831</v>
      </c>
      <c r="F12" s="22">
        <f t="shared" si="1"/>
        <v>83.273152322879213</v>
      </c>
    </row>
    <row r="13" spans="1:6" s="3" customFormat="1" ht="15.75">
      <c r="A13" s="25" t="s">
        <v>5</v>
      </c>
      <c r="B13" s="26">
        <v>3100</v>
      </c>
      <c r="C13" s="26">
        <v>1283.3</v>
      </c>
      <c r="D13" s="48">
        <v>991.97299999999996</v>
      </c>
      <c r="E13" s="21">
        <f t="shared" si="0"/>
        <v>31.999129032258061</v>
      </c>
      <c r="F13" s="22">
        <f t="shared" si="1"/>
        <v>77.298605158575555</v>
      </c>
    </row>
    <row r="14" spans="1:6" s="3" customFormat="1" ht="15.75">
      <c r="A14" s="29" t="s">
        <v>6</v>
      </c>
      <c r="B14" s="26">
        <v>1650</v>
      </c>
      <c r="C14" s="26">
        <v>461.4</v>
      </c>
      <c r="D14" s="28">
        <v>592.08299999999997</v>
      </c>
      <c r="E14" s="21">
        <f t="shared" si="0"/>
        <v>35.883818181818178</v>
      </c>
      <c r="F14" s="22" t="s">
        <v>44</v>
      </c>
    </row>
    <row r="15" spans="1:6" s="3" customFormat="1" ht="18.399999999999999" customHeight="1">
      <c r="A15" s="29" t="s">
        <v>33</v>
      </c>
      <c r="B15" s="26">
        <v>426050</v>
      </c>
      <c r="C15" s="26">
        <v>142655.70000000001</v>
      </c>
      <c r="D15" s="28">
        <v>142263.51500000001</v>
      </c>
      <c r="E15" s="21">
        <f t="shared" si="0"/>
        <v>33.391272151155974</v>
      </c>
      <c r="F15" s="22">
        <f t="shared" si="1"/>
        <v>99.725082839311725</v>
      </c>
    </row>
    <row r="16" spans="1:6" ht="15.75">
      <c r="A16" s="30" t="s">
        <v>8</v>
      </c>
      <c r="B16" s="23">
        <v>450</v>
      </c>
      <c r="C16" s="23">
        <v>157.4</v>
      </c>
      <c r="D16" s="18">
        <v>1671.105</v>
      </c>
      <c r="E16" s="21" t="s">
        <v>47</v>
      </c>
      <c r="F16" s="22" t="s">
        <v>50</v>
      </c>
    </row>
    <row r="17" spans="1:6" ht="15.75">
      <c r="A17" s="30" t="s">
        <v>29</v>
      </c>
      <c r="B17" s="23">
        <v>25140</v>
      </c>
      <c r="C17" s="23">
        <v>7764</v>
      </c>
      <c r="D17" s="20">
        <v>5652.5309999999999</v>
      </c>
      <c r="E17" s="21">
        <f t="shared" si="0"/>
        <v>22.484212410501193</v>
      </c>
      <c r="F17" s="22">
        <f t="shared" si="1"/>
        <v>72.804366306027816</v>
      </c>
    </row>
    <row r="18" spans="1:6" ht="49.35" customHeight="1">
      <c r="A18" s="30" t="s">
        <v>9</v>
      </c>
      <c r="B18" s="23">
        <v>11000</v>
      </c>
      <c r="C18" s="23">
        <v>3546.1</v>
      </c>
      <c r="D18" s="20">
        <v>1727.578</v>
      </c>
      <c r="E18" s="21">
        <f t="shared" si="0"/>
        <v>15.705254545454544</v>
      </c>
      <c r="F18" s="22">
        <f t="shared" si="1"/>
        <v>48.71768985646203</v>
      </c>
    </row>
    <row r="19" spans="1:6" ht="15.75">
      <c r="A19" s="30" t="s">
        <v>10</v>
      </c>
      <c r="B19" s="23">
        <v>540</v>
      </c>
      <c r="C19" s="23">
        <v>167.2</v>
      </c>
      <c r="D19" s="20">
        <v>114.375</v>
      </c>
      <c r="E19" s="21">
        <f t="shared" si="0"/>
        <v>21.180555555555554</v>
      </c>
      <c r="F19" s="22">
        <f t="shared" si="1"/>
        <v>68.4061004784689</v>
      </c>
    </row>
    <row r="20" spans="1:6" ht="15.75">
      <c r="A20" s="31" t="s">
        <v>11</v>
      </c>
      <c r="B20" s="23">
        <v>9647</v>
      </c>
      <c r="C20" s="23">
        <v>2547.46</v>
      </c>
      <c r="D20" s="18">
        <v>3328.71</v>
      </c>
      <c r="E20" s="21">
        <f t="shared" si="0"/>
        <v>34.505131128848348</v>
      </c>
      <c r="F20" s="22" t="s">
        <v>46</v>
      </c>
    </row>
    <row r="21" spans="1:6" s="2" customFormat="1" ht="15.75">
      <c r="A21" s="32" t="s">
        <v>12</v>
      </c>
      <c r="B21" s="33">
        <f>B6+B7+B8+B9+B16+B17+B18+B19+B20</f>
        <v>3219500.1</v>
      </c>
      <c r="C21" s="33">
        <f>C6+C7+C8+C9+C16+C17+C18+C19+C20</f>
        <v>996543.55999999994</v>
      </c>
      <c r="D21" s="33">
        <f>D6+D7+D8+D9+D16+D17+D18+D19+D20</f>
        <v>953715.66399999999</v>
      </c>
      <c r="E21" s="49">
        <f t="shared" si="0"/>
        <v>29.623097821925832</v>
      </c>
      <c r="F21" s="57">
        <f t="shared" si="1"/>
        <v>95.702355850857145</v>
      </c>
    </row>
    <row r="22" spans="1:6" ht="16.5" customHeight="1">
      <c r="A22" s="31" t="s">
        <v>13</v>
      </c>
      <c r="B22" s="23">
        <f>SUM(B23:B31)</f>
        <v>733086.51900000009</v>
      </c>
      <c r="C22" s="23">
        <f>SUM(C23:C31)</f>
        <v>293337.141</v>
      </c>
      <c r="D22" s="23">
        <f>SUM(D23:D31)</f>
        <v>292203.19</v>
      </c>
      <c r="E22" s="21">
        <f t="shared" si="0"/>
        <v>39.859304792371987</v>
      </c>
      <c r="F22" s="22">
        <f t="shared" si="1"/>
        <v>99.613430813386159</v>
      </c>
    </row>
    <row r="23" spans="1:6" ht="19.5" customHeight="1">
      <c r="A23" s="46" t="s">
        <v>14</v>
      </c>
      <c r="B23" s="63">
        <v>588794.9</v>
      </c>
      <c r="C23" s="63">
        <v>172256.8</v>
      </c>
      <c r="D23" s="60">
        <v>172256.8</v>
      </c>
      <c r="E23" s="61">
        <f t="shared" si="0"/>
        <v>29.255824056899947</v>
      </c>
      <c r="F23" s="64">
        <f t="shared" si="1"/>
        <v>100</v>
      </c>
    </row>
    <row r="24" spans="1:6" ht="31.35" customHeight="1">
      <c r="A24" s="46" t="s">
        <v>15</v>
      </c>
      <c r="B24" s="63">
        <v>96820.4</v>
      </c>
      <c r="C24" s="63">
        <v>96820.4</v>
      </c>
      <c r="D24" s="60">
        <v>96820.4</v>
      </c>
      <c r="E24" s="61">
        <f t="shared" si="0"/>
        <v>100</v>
      </c>
      <c r="F24" s="64">
        <f t="shared" si="1"/>
        <v>100</v>
      </c>
    </row>
    <row r="25" spans="1:6" ht="57.6" customHeight="1">
      <c r="A25" s="53" t="s">
        <v>35</v>
      </c>
      <c r="B25" s="65">
        <v>4945.4830000000002</v>
      </c>
      <c r="C25" s="65">
        <v>1473.752</v>
      </c>
      <c r="D25" s="60">
        <v>1473.752</v>
      </c>
      <c r="E25" s="61">
        <f t="shared" si="0"/>
        <v>29.799960893607359</v>
      </c>
      <c r="F25" s="64">
        <f t="shared" si="1"/>
        <v>100</v>
      </c>
    </row>
    <row r="26" spans="1:6" ht="50.45" customHeight="1">
      <c r="A26" s="53" t="s">
        <v>51</v>
      </c>
      <c r="B26" s="65">
        <v>2800</v>
      </c>
      <c r="C26" s="65"/>
      <c r="D26" s="60"/>
      <c r="E26" s="61"/>
      <c r="F26" s="64"/>
    </row>
    <row r="27" spans="1:6" ht="49.5" customHeight="1">
      <c r="A27" s="53" t="s">
        <v>34</v>
      </c>
      <c r="B27" s="65">
        <v>1791.576</v>
      </c>
      <c r="C27" s="65">
        <v>1266.58</v>
      </c>
      <c r="D27" s="60">
        <v>1266.58</v>
      </c>
      <c r="E27" s="61">
        <f t="shared" si="0"/>
        <v>70.696414776710554</v>
      </c>
      <c r="F27" s="62">
        <f t="shared" si="1"/>
        <v>100</v>
      </c>
    </row>
    <row r="28" spans="1:6" ht="47.85" customHeight="1">
      <c r="A28" s="53" t="s">
        <v>32</v>
      </c>
      <c r="B28" s="66">
        <v>11438</v>
      </c>
      <c r="C28" s="66">
        <v>11438</v>
      </c>
      <c r="D28" s="60">
        <v>11437.743</v>
      </c>
      <c r="E28" s="61">
        <f t="shared" si="0"/>
        <v>99.997753103689462</v>
      </c>
      <c r="F28" s="62">
        <f t="shared" si="1"/>
        <v>99.997753103689462</v>
      </c>
    </row>
    <row r="29" spans="1:6" ht="47.85" customHeight="1">
      <c r="A29" s="53" t="s">
        <v>41</v>
      </c>
      <c r="B29" s="66">
        <v>395.9</v>
      </c>
      <c r="C29" s="66">
        <v>395.9</v>
      </c>
      <c r="D29" s="60">
        <v>141.30000000000001</v>
      </c>
      <c r="E29" s="61">
        <f t="shared" si="0"/>
        <v>35.690831017933824</v>
      </c>
      <c r="F29" s="62">
        <f t="shared" si="1"/>
        <v>35.690831017933824</v>
      </c>
    </row>
    <row r="30" spans="1:6" s="2" customFormat="1" ht="16.5" customHeight="1">
      <c r="A30" s="54" t="s">
        <v>31</v>
      </c>
      <c r="B30" s="66">
        <v>12389.96</v>
      </c>
      <c r="C30" s="66">
        <v>6185.3090000000002</v>
      </c>
      <c r="D30" s="60">
        <v>5306.2150000000001</v>
      </c>
      <c r="E30" s="61">
        <f>D30/B30*100</f>
        <v>42.826732289692629</v>
      </c>
      <c r="F30" s="62">
        <f t="shared" si="1"/>
        <v>85.787387501578337</v>
      </c>
    </row>
    <row r="31" spans="1:6" s="2" customFormat="1" ht="48" customHeight="1">
      <c r="A31" s="69" t="s">
        <v>45</v>
      </c>
      <c r="B31" s="66">
        <v>13710.3</v>
      </c>
      <c r="C31" s="66">
        <v>3500.4</v>
      </c>
      <c r="D31" s="60">
        <v>3500.4</v>
      </c>
      <c r="E31" s="61">
        <f>D31/B31*100</f>
        <v>25.531169996280173</v>
      </c>
      <c r="F31" s="62">
        <f t="shared" si="1"/>
        <v>100</v>
      </c>
    </row>
    <row r="32" spans="1:6" ht="13.15" customHeight="1">
      <c r="A32" s="52" t="s">
        <v>16</v>
      </c>
      <c r="B32" s="33">
        <f>B21+B22</f>
        <v>3952586.6189999999</v>
      </c>
      <c r="C32" s="34">
        <f>C21+C22</f>
        <v>1289880.7009999999</v>
      </c>
      <c r="D32" s="35">
        <f>D21+D22</f>
        <v>1245918.8540000001</v>
      </c>
      <c r="E32" s="49">
        <f t="shared" si="0"/>
        <v>31.521607850689332</v>
      </c>
      <c r="F32" s="50">
        <f t="shared" si="1"/>
        <v>96.591789692960148</v>
      </c>
    </row>
    <row r="33" spans="1:7" ht="16.149999999999999" customHeight="1">
      <c r="A33" s="52" t="s">
        <v>17</v>
      </c>
      <c r="B33" s="23"/>
      <c r="C33" s="34"/>
      <c r="D33" s="36"/>
      <c r="E33" s="21"/>
      <c r="F33" s="50"/>
    </row>
    <row r="34" spans="1:7" s="5" customFormat="1" ht="15.6" customHeight="1">
      <c r="A34" s="30" t="s">
        <v>7</v>
      </c>
      <c r="B34" s="23">
        <v>705</v>
      </c>
      <c r="C34" s="23">
        <v>310</v>
      </c>
      <c r="D34" s="36">
        <v>297.95400000000001</v>
      </c>
      <c r="E34" s="55">
        <f t="shared" si="0"/>
        <v>42.262978723404252</v>
      </c>
      <c r="F34" s="22">
        <f t="shared" si="1"/>
        <v>96.114193548387092</v>
      </c>
      <c r="G34" s="4"/>
    </row>
    <row r="35" spans="1:7" s="5" customFormat="1" ht="15.6" customHeight="1">
      <c r="A35" s="30" t="s">
        <v>40</v>
      </c>
      <c r="B35" s="23">
        <v>0</v>
      </c>
      <c r="C35" s="23">
        <v>0</v>
      </c>
      <c r="D35" s="36">
        <v>0.29499999999999998</v>
      </c>
      <c r="E35" s="55"/>
      <c r="F35" s="22"/>
      <c r="G35" s="4"/>
    </row>
    <row r="36" spans="1:7" s="4" customFormat="1" ht="49.9" customHeight="1">
      <c r="A36" s="30" t="s">
        <v>18</v>
      </c>
      <c r="B36" s="23">
        <v>1200</v>
      </c>
      <c r="C36" s="23">
        <v>110</v>
      </c>
      <c r="D36" s="23">
        <v>28.329000000000001</v>
      </c>
      <c r="E36" s="55">
        <f t="shared" si="0"/>
        <v>2.3607499999999999</v>
      </c>
      <c r="F36" s="22">
        <f t="shared" si="1"/>
        <v>25.75363636363636</v>
      </c>
    </row>
    <row r="37" spans="1:7" s="4" customFormat="1" ht="63.6" customHeight="1">
      <c r="A37" s="51" t="s">
        <v>36</v>
      </c>
      <c r="B37" s="23">
        <v>220</v>
      </c>
      <c r="C37" s="23">
        <v>55</v>
      </c>
      <c r="D37" s="23">
        <v>124.131</v>
      </c>
      <c r="E37" s="55">
        <f t="shared" si="0"/>
        <v>56.423181818181824</v>
      </c>
      <c r="F37" s="22" t="s">
        <v>48</v>
      </c>
    </row>
    <row r="38" spans="1:7" s="4" customFormat="1" ht="31.5">
      <c r="A38" s="30" t="s">
        <v>19</v>
      </c>
      <c r="B38" s="23">
        <v>4240</v>
      </c>
      <c r="C38" s="23">
        <v>1460</v>
      </c>
      <c r="D38" s="23">
        <v>1509.703</v>
      </c>
      <c r="E38" s="55">
        <f t="shared" si="0"/>
        <v>35.606202830188678</v>
      </c>
      <c r="F38" s="22">
        <f t="shared" si="1"/>
        <v>103.40431506849315</v>
      </c>
    </row>
    <row r="39" spans="1:7" s="4" customFormat="1" ht="51" customHeight="1">
      <c r="A39" s="30" t="s">
        <v>38</v>
      </c>
      <c r="B39" s="23">
        <v>3000</v>
      </c>
      <c r="C39" s="23">
        <v>0</v>
      </c>
      <c r="D39" s="23">
        <v>0</v>
      </c>
      <c r="E39" s="55"/>
      <c r="F39" s="22"/>
    </row>
    <row r="40" spans="1:7" s="4" customFormat="1" ht="17.100000000000001" customHeight="1">
      <c r="A40" s="30" t="s">
        <v>39</v>
      </c>
      <c r="B40" s="23">
        <v>2100</v>
      </c>
      <c r="C40" s="23">
        <v>0</v>
      </c>
      <c r="D40" s="23">
        <v>0</v>
      </c>
      <c r="E40" s="55"/>
      <c r="F40" s="22"/>
    </row>
    <row r="41" spans="1:7" s="2" customFormat="1" ht="15.75">
      <c r="A41" s="47" t="s">
        <v>20</v>
      </c>
      <c r="B41" s="33">
        <f>SUM(B34:B40)</f>
        <v>11465</v>
      </c>
      <c r="C41" s="33">
        <f>SUM(C34:C40)</f>
        <v>1935</v>
      </c>
      <c r="D41" s="33">
        <f>SUM(D34:D40)</f>
        <v>1960.412</v>
      </c>
      <c r="E41" s="56">
        <f t="shared" si="0"/>
        <v>17.099101613606628</v>
      </c>
      <c r="F41" s="50">
        <f t="shared" si="1"/>
        <v>101.31328165374678</v>
      </c>
    </row>
    <row r="42" spans="1:7" s="59" customFormat="1" ht="16.5" customHeight="1">
      <c r="A42" s="47" t="s">
        <v>21</v>
      </c>
      <c r="B42" s="33">
        <f>B32+B41</f>
        <v>3964051.6189999999</v>
      </c>
      <c r="C42" s="33">
        <f>C32+C41</f>
        <v>1291815.7009999999</v>
      </c>
      <c r="D42" s="33">
        <f>D32+D41</f>
        <v>1247879.2660000001</v>
      </c>
      <c r="E42" s="49">
        <f t="shared" si="0"/>
        <v>31.479894459971714</v>
      </c>
      <c r="F42" s="50">
        <f>D42/C42*100</f>
        <v>96.598861976519686</v>
      </c>
    </row>
    <row r="43" spans="1:7" s="71" customFormat="1" ht="32.1" customHeight="1">
      <c r="A43" s="70" t="s">
        <v>25</v>
      </c>
      <c r="B43" s="78">
        <v>3730</v>
      </c>
      <c r="C43" s="78">
        <v>932.5</v>
      </c>
      <c r="D43" s="19">
        <v>1703.127</v>
      </c>
      <c r="E43" s="79">
        <f t="shared" si="0"/>
        <v>45.660241286863268</v>
      </c>
      <c r="F43" s="80" t="s">
        <v>49</v>
      </c>
    </row>
    <row r="44" spans="1:7" ht="13.5" customHeight="1">
      <c r="A44" s="58" t="s">
        <v>22</v>
      </c>
      <c r="B44" s="33">
        <f>B42+B43</f>
        <v>3967781.6189999999</v>
      </c>
      <c r="C44" s="33">
        <f>C42+C43</f>
        <v>1292748.2009999999</v>
      </c>
      <c r="D44" s="33">
        <f>D42+D43</f>
        <v>1249582.3930000002</v>
      </c>
      <c r="E44" s="67">
        <f t="shared" si="0"/>
        <v>31.493225005536786</v>
      </c>
      <c r="F44" s="68">
        <f>D44/C44*100</f>
        <v>96.660926855933042</v>
      </c>
    </row>
    <row r="45" spans="1:7" ht="15.75">
      <c r="B45" s="75"/>
      <c r="C45" s="75"/>
      <c r="D45" s="75"/>
      <c r="E45" s="76"/>
      <c r="F45" s="77"/>
    </row>
    <row r="46" spans="1:7">
      <c r="A46" s="6"/>
      <c r="B46" s="72"/>
      <c r="C46" s="73"/>
      <c r="D46" s="74"/>
      <c r="E46" s="73"/>
      <c r="F46" s="73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2020-05-04T12:34:13Z</cp:lastPrinted>
  <dcterms:created xsi:type="dcterms:W3CDTF">2004-07-02T06:40:36Z</dcterms:created>
  <dcterms:modified xsi:type="dcterms:W3CDTF">2020-09-21T05:44:31Z</dcterms:modified>
</cp:coreProperties>
</file>