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1400" windowHeight="5895" tabRatio="0"/>
  </bookViews>
  <sheets>
    <sheet name="TDSheet" sheetId="1" r:id="rId1"/>
  </sheets>
  <calcPr calcId="124519"/>
</workbook>
</file>

<file path=xl/calcChain.xml><?xml version="1.0" encoding="utf-8"?>
<calcChain xmlns="http://schemas.openxmlformats.org/spreadsheetml/2006/main">
  <c r="N46" i="1"/>
  <c r="L44" l="1"/>
  <c r="L48" s="1"/>
  <c r="P84"/>
  <c r="N44"/>
  <c r="P99"/>
  <c r="P103" s="1"/>
  <c r="N47"/>
  <c r="P67"/>
  <c r="L54"/>
  <c r="P80"/>
  <c r="P53"/>
  <c r="P54" s="1"/>
  <c r="P68"/>
  <c r="P45"/>
  <c r="P44"/>
  <c r="P47"/>
  <c r="P105" l="1"/>
  <c r="P46"/>
  <c r="P48" s="1"/>
  <c r="N48"/>
  <c r="P108"/>
  <c r="P113" l="1"/>
  <c r="P117"/>
</calcChain>
</file>

<file path=xl/sharedStrings.xml><?xml version="1.0" encoding="utf-8"?>
<sst xmlns="http://schemas.openxmlformats.org/spreadsheetml/2006/main" count="275" uniqueCount="121">
  <si>
    <t xml:space="preserve">ЗАТВЕРДЖЕНО </t>
  </si>
  <si>
    <t>Наказ Міністерства фінансів України 26 серпня 2014 року №836</t>
  </si>
  <si>
    <t xml:space="preserve">ЗАТВЕРДЖЕНО: </t>
  </si>
  <si>
    <t>Наказ / розпорядчий документ</t>
  </si>
  <si>
    <t>Управління з питань культури та охорони культурної спадщини ММР</t>
  </si>
  <si>
    <t>Наказ</t>
  </si>
  <si>
    <t>ПАСПОРТ</t>
  </si>
  <si>
    <t>бюджетної програми місцевого бюджету на 2018 рік</t>
  </si>
  <si>
    <t>1.</t>
  </si>
  <si>
    <t>Управління з питань культури та охорони культурної спадщини Миколаївської міської ради</t>
  </si>
  <si>
    <t>(КПКВК МБ)</t>
  </si>
  <si>
    <t>(найменування головного розпорядника)</t>
  </si>
  <si>
    <t>2.</t>
  </si>
  <si>
    <t>(найменування відповідального виконавця)</t>
  </si>
  <si>
    <t>3.</t>
  </si>
  <si>
    <t xml:space="preserve">1014030  </t>
  </si>
  <si>
    <t>Забезпечення діяльності бібліотек</t>
  </si>
  <si>
    <t>(КФКВК)</t>
  </si>
  <si>
    <t>1</t>
  </si>
  <si>
    <t>(найменування бюджетної програми)</t>
  </si>
  <si>
    <t>4.</t>
  </si>
  <si>
    <t>5.</t>
  </si>
  <si>
    <t>Підстави для виконання бюджетної програми:</t>
  </si>
  <si>
    <t>6.</t>
  </si>
  <si>
    <t>Мета бюджетної програми</t>
  </si>
  <si>
    <t>Забезпечення прав громадян на бібліотечне обслуговування, загальну доступність до інформації та культурних цінностей, що збираються, зберігаються, надаються в тимчасове користування бібліотеками.</t>
  </si>
  <si>
    <t>7.</t>
  </si>
  <si>
    <t>Підпрограми, спрямовані на досягнення мети, визначеної паспортом бюджетної програми:</t>
  </si>
  <si>
    <t>№ з/п</t>
  </si>
  <si>
    <t>КПКВК</t>
  </si>
  <si>
    <t>КФКВК</t>
  </si>
  <si>
    <t>Назва підпрограми</t>
  </si>
  <si>
    <t>8. Обсяги фінансування бюджетної програми у розрізі підпрограм та завдань</t>
  </si>
  <si>
    <t xml:space="preserve">(тис.грн) </t>
  </si>
  <si>
    <t>Підпрограма/завдання бюджетної програми</t>
  </si>
  <si>
    <t>загальний фонд</t>
  </si>
  <si>
    <t>спеціальний фонд</t>
  </si>
  <si>
    <t>Разом</t>
  </si>
  <si>
    <t>Забезпечення доступності для громадян документів та інформації, створення умов для повного задоволення духовних потреб громадян, сприяння професійному та освітньому розвитку громадян, комплектування та зберігання бібліотечних фондів, їх облік, контроль за виконанням.</t>
  </si>
  <si>
    <t>Усього</t>
  </si>
  <si>
    <t>9. Перелік регіональних цільових програм, які виконуються у складі бюджетної програми:</t>
  </si>
  <si>
    <t>Назва
регіональної цільової програми та підпрограми</t>
  </si>
  <si>
    <t>10. Результативні показники бюджетної програми у розрізі підпрограм і завдань:</t>
  </si>
  <si>
    <t>Показники</t>
  </si>
  <si>
    <t>Одиниця виміру</t>
  </si>
  <si>
    <t>Джерело інформації</t>
  </si>
  <si>
    <t>Значення показника</t>
  </si>
  <si>
    <t>затрат</t>
  </si>
  <si>
    <t>Кількість установ (бібліотек)</t>
  </si>
  <si>
    <t>од.</t>
  </si>
  <si>
    <t>звітність установ</t>
  </si>
  <si>
    <t>середнє число окладів (ставок) - усього</t>
  </si>
  <si>
    <t>середнє число окладів (ставок) керівних працівників</t>
  </si>
  <si>
    <t>середнє число окладів (ставок) спеціалістів</t>
  </si>
  <si>
    <t>середнє число окладів (ставок) обслуговуючого та технічного персоналу</t>
  </si>
  <si>
    <t>Обсяг видатків загального фонду на забезпечення діяльності бібліотек</t>
  </si>
  <si>
    <t>тис.грн</t>
  </si>
  <si>
    <t>продукту</t>
  </si>
  <si>
    <t>число читачів</t>
  </si>
  <si>
    <t>тис.осіб</t>
  </si>
  <si>
    <t>бібліотечний фонд</t>
  </si>
  <si>
    <t>тис.примірників</t>
  </si>
  <si>
    <t>списання бібліотечного фонду</t>
  </si>
  <si>
    <t>кількість книговидач</t>
  </si>
  <si>
    <t>ефективності</t>
  </si>
  <si>
    <t>кількість книговидач на одного працівника (ставку)</t>
  </si>
  <si>
    <t>розрахунок</t>
  </si>
  <si>
    <t>середні затрати на обслуговування одного читача</t>
  </si>
  <si>
    <t>грн</t>
  </si>
  <si>
    <t>середні витрати на придбання одного примірника книжок</t>
  </si>
  <si>
    <t>якості</t>
  </si>
  <si>
    <t>динаміка поповнення бібліотечного фонду в плановому періоді відповідно до фактичного показника попереднього періоду</t>
  </si>
  <si>
    <t>%</t>
  </si>
  <si>
    <t>обсяг видатків</t>
  </si>
  <si>
    <t>середні витрати на проведення одного заходу з енергосбереження</t>
  </si>
  <si>
    <t>темп зростання кількості заходів з енергозбереження порівняно з попереднім роком</t>
  </si>
  <si>
    <t>Динаміка споживання комунальних послуг та енергоносіїв</t>
  </si>
  <si>
    <t>Обсяг річної економії бюджетних коштів на оплату комунальних послуг та енергоносіїв внаслідок реалізації заходів з енергозбереження</t>
  </si>
  <si>
    <t>11. Джерела фінансування інвестиційних проектів у розрізі підпрограм (2)</t>
  </si>
  <si>
    <t>Код</t>
  </si>
  <si>
    <t>Найменування джерел надходжень</t>
  </si>
  <si>
    <t>Касові видатки станом на 
1 січня звітного періоду</t>
  </si>
  <si>
    <t>План видатків звітного періоду</t>
  </si>
  <si>
    <t>Прогноз видатків до кінця реалізації інвестиційного проекту (3)</t>
  </si>
  <si>
    <t>Пояснення, що характеризують джерела фінансування</t>
  </si>
  <si>
    <t>УСЬОГО:</t>
  </si>
  <si>
    <t>1 Код функціональної класифікації видатків та кредитування бюджету вказується лише у випадку, коли бюджетна програма не поділяється на підпрограми.</t>
  </si>
  <si>
    <t>2 Пункт 11 заповнюється тільки для затверджених у місцевому бюджеті видатків/надання кредитів на реалізацію інвестиційних проектів (програм).</t>
  </si>
  <si>
    <t>3 Прогноз видатків до кінця реалізації інвестиційного проекту зазначається з розбивкою за роками.</t>
  </si>
  <si>
    <t>Ю.Й. Любаров</t>
  </si>
  <si>
    <t>(підпис)</t>
  </si>
  <si>
    <t>(ініціали та прізвище)</t>
  </si>
  <si>
    <t>Обсяг видатків спеціального фонду на забезпечення діяльності бібліотек</t>
  </si>
  <si>
    <t>1014030</t>
  </si>
  <si>
    <t>поповнення бібліотечного фонду</t>
  </si>
  <si>
    <t>середні затрати на придбання одного примірника книжок</t>
  </si>
  <si>
    <t>Начальник управління з питань культури та охорони культурної спадщини ММР</t>
  </si>
  <si>
    <t>-</t>
  </si>
  <si>
    <t>Проведення капітального ремонту</t>
  </si>
  <si>
    <t>Кількість одиниць придбаного обладнання</t>
  </si>
  <si>
    <t>Середні видатки на придбання одиниці обладнання</t>
  </si>
  <si>
    <t xml:space="preserve">обсяги видатків				</t>
  </si>
  <si>
    <t xml:space="preserve">кількість об'єктів,, які потребують капітального ремонту 				</t>
  </si>
  <si>
    <t>Питома вага відремонтованих об'єктів у загальній кількості об'єктів, що потребують ремонту</t>
  </si>
  <si>
    <t>Зміна окремих експлуатаційних характеристик відремонтованого об'єкта відповідно до конкретної проектно-кошторисної документації</t>
  </si>
  <si>
    <t>Обсяг річної економії бюджетних коштів в результаті проведення капітального ремонту</t>
  </si>
  <si>
    <t>Директор департаменту фінансів Миколаївської міської ради</t>
  </si>
  <si>
    <t>В.Є. Святелик</t>
  </si>
  <si>
    <t>Наказ департаменту фінансів Миколаївської міської ради                                                                           12.02.2018 №22/13</t>
  </si>
  <si>
    <t>Міська програма "Громадський бюджет м.Миколаєва" на 2017-2020"</t>
  </si>
  <si>
    <t>Здійснення заходів/реалізація проектів з енергозбереження.</t>
  </si>
  <si>
    <t>Придбання обладнання і предметів довгострокового користування</t>
  </si>
  <si>
    <t>динаміка збільшення кількості книговидач у плановому періоді відповідно до фактичного показника попереднього періоду</t>
  </si>
  <si>
    <t>Кількість заходів з енергозбереження</t>
  </si>
  <si>
    <t>тис. грн</t>
  </si>
  <si>
    <t>Кількість об'єктів, що планується відремонтувати</t>
  </si>
  <si>
    <t>Середня вартість ремонту одного об'єкта</t>
  </si>
  <si>
    <t>економія коштів за рік, що виникла за результатами впровадження в експлуатацію придбаного обладнання</t>
  </si>
  <si>
    <t>Обсяг бюджетних призначень/бюджетних асигнувань  -   33292,7765 тис.гривень, у тому числі загального фонду -  30194,734 тис.гривень та спеціального фонду - 3098,043 тис.гривень</t>
  </si>
  <si>
    <t>Конституція України; Закон України від 28.06.1996 року № 254/96 (із змінами та доповненнями);
Бюджетний кодекс України від 08.07.2010 року № 2456- VI (із змінами та доповненнями);
Закон  України від 07.12.2017 року № 2246/XIX "Про  Державний бюджет  України на 2018 рік";
Закон України  від 14.12.2010 року № 2778 -VI «Про культуру» (із змінами та доповненнями);
Закон України  від 27.01.1995 року № 32/95 ВР «Про бібліотеки і бібліотечну справу"(із змінами та доповненнями);
Наказ Міністерства  фінансів України та Міністерства культури і туризму України від 01.10.2010 року № 1150/41 «Про затвердження Типового переліку бюджетних програм та результативних показників їх виконання для місцевих бюджетів у галузі «Культура»;
Наказ Міністерства  фінансів України від 27.07.2011 року №945 «Про затвердження Примірного  переліку результативних показників бюджетних програм для місцевих бюджетів  за видатками, що  не враховуються при визначенні  обсягу між бюджетних трансфертів»
(у редакції наказу Міністерства фінансів України від 30.11.2012 року №1260);
Наказ Міністерства фінансів України від 26.08.2014 року №836 «Про деякі питання запровадження програмно-цільового методу складання та виконання місцевих бюджетів» (зі змінами); Рішення  Миколаївської  міської  ради від 05 квітня 2016 року № 4/8 «Про  затвердження  міської  комплексної  програми  «Культура на 2016-2018 роки» (зі змінами);
Рішення Миколаївської міської ради від 21.12.2017 року № 32/17 «Про міський бюджет міста Миколаєва на 2018 рік»;  Рішення ММР від 13.09.2017 № 24/9 "Про затвердження міської програми "Громадський бюджет м.Миколаєва" на 2017-2020"; Рішення ММР від 07.06.2018 №38/4 "Про внесення змін до рішення міської ради від 21.12.2017  № 32/17 «Про міський бюджет міста Миколаєва на 2018 рік»; Рішення ММР від 20.06.2018 № 39/67 "Про внесення змін до рішення міської ради від 21.12.2017 №32/17 "Про міський бюджет міста Миколаєва на 2018 рік"; Рішення ММР від 09.11.2018 № 46/5 "Про внесення змін до рішення міської ради від 21.12.2017 №32/17 "Про міський бюджет міста Миколаєва на 2018 рік", Рішення виконавчого комітету Миколаївської міської ради № 1184 від 30.11.2018, Протокол засідання постійної комісії міської ради з питань економічної і інвестиційної політики, планування, бюджету, фінансів та соціально-економічного розвитку від 12.12.2018 № 115.</t>
  </si>
  <si>
    <t>(у редакції наказу управління з питань культури та охорони культурної спадщини Миколаївської міської ради та департаменту фінансів Миколаївської міської ради від   22.12.2018  №136/181)</t>
  </si>
</sst>
</file>

<file path=xl/styles.xml><?xml version="1.0" encoding="utf-8"?>
<styleSheet xmlns="http://schemas.openxmlformats.org/spreadsheetml/2006/main">
  <numFmts count="5">
    <numFmt numFmtId="164" formatCode="0000&quot;    &quot;"/>
    <numFmt numFmtId="165" formatCode="0.000"/>
    <numFmt numFmtId="166" formatCode="#,##0.000"/>
    <numFmt numFmtId="167" formatCode="0.0000"/>
    <numFmt numFmtId="168" formatCode="#,##0.0000"/>
  </numFmts>
  <fonts count="14">
    <font>
      <sz val="8"/>
      <name val="Arial"/>
      <family val="2"/>
    </font>
    <font>
      <sz val="7"/>
      <name val="Arial"/>
      <family val="2"/>
      <charset val="204"/>
    </font>
    <font>
      <b/>
      <sz val="10"/>
      <name val="Arial"/>
      <family val="2"/>
      <charset val="204"/>
    </font>
    <font>
      <sz val="10"/>
      <name val="Arial"/>
      <family val="2"/>
      <charset val="204"/>
    </font>
    <font>
      <b/>
      <sz val="12"/>
      <name val="Arial"/>
      <family val="2"/>
      <charset val="204"/>
    </font>
    <font>
      <b/>
      <i/>
      <sz val="12"/>
      <name val="Arial"/>
      <family val="2"/>
      <charset val="204"/>
    </font>
    <font>
      <b/>
      <sz val="8"/>
      <name val="Arial"/>
      <family val="2"/>
      <charset val="204"/>
    </font>
    <font>
      <sz val="6"/>
      <name val="Arial"/>
      <family val="2"/>
      <charset val="204"/>
    </font>
    <font>
      <sz val="8"/>
      <name val="Arial"/>
      <family val="2"/>
      <charset val="204"/>
    </font>
    <font>
      <b/>
      <sz val="9"/>
      <name val="Arial"/>
      <family val="2"/>
      <charset val="204"/>
    </font>
    <font>
      <i/>
      <sz val="9"/>
      <name val="Arial"/>
      <family val="2"/>
      <charset val="204"/>
    </font>
    <font>
      <sz val="8"/>
      <name val="Arial"/>
      <family val="2"/>
      <charset val="204"/>
    </font>
    <font>
      <b/>
      <sz val="8"/>
      <name val="Arial"/>
      <family val="2"/>
      <charset val="204"/>
    </font>
    <font>
      <sz val="10"/>
      <name val="Arial"/>
      <family val="2"/>
    </font>
  </fonts>
  <fills count="3">
    <fill>
      <patternFill patternType="none"/>
    </fill>
    <fill>
      <patternFill patternType="gray125"/>
    </fill>
    <fill>
      <patternFill patternType="solid">
        <fgColor indexed="9"/>
        <bgColor indexed="64"/>
      </patternFill>
    </fill>
  </fills>
  <borders count="36">
    <border>
      <left/>
      <right/>
      <top/>
      <bottom/>
      <diagonal/>
    </border>
    <border>
      <left/>
      <right/>
      <top style="thin">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s>
  <cellStyleXfs count="1">
    <xf numFmtId="0" fontId="0" fillId="0" borderId="0"/>
  </cellStyleXfs>
  <cellXfs count="159">
    <xf numFmtId="0" fontId="0" fillId="0" borderId="0" xfId="0"/>
    <xf numFmtId="0" fontId="0" fillId="0" borderId="0" xfId="0" applyAlignment="1">
      <alignment horizontal="left"/>
    </xf>
    <xf numFmtId="0" fontId="1" fillId="0" borderId="0" xfId="0" applyNumberFormat="1" applyFont="1" applyAlignment="1">
      <alignment horizontal="right"/>
    </xf>
    <xf numFmtId="0" fontId="2" fillId="0" borderId="0" xfId="0" applyFont="1" applyAlignment="1">
      <alignment horizontal="left"/>
    </xf>
    <xf numFmtId="0" fontId="6" fillId="0" borderId="0" xfId="0" applyFont="1" applyAlignment="1">
      <alignment horizontal="left"/>
    </xf>
    <xf numFmtId="0" fontId="0" fillId="0" borderId="1" xfId="0" applyNumberFormat="1" applyFont="1" applyBorder="1" applyAlignment="1">
      <alignment horizontal="center" vertical="top"/>
    </xf>
    <xf numFmtId="0" fontId="0" fillId="0" borderId="0" xfId="0" applyNumberFormat="1" applyAlignment="1">
      <alignment horizontal="right"/>
    </xf>
    <xf numFmtId="0" fontId="7" fillId="0" borderId="0" xfId="0" applyNumberFormat="1" applyFont="1" applyAlignment="1">
      <alignment horizontal="left" vertical="top"/>
    </xf>
    <xf numFmtId="0" fontId="6" fillId="0" borderId="0" xfId="0" applyNumberFormat="1" applyFont="1" applyAlignment="1">
      <alignment horizontal="left" vertical="top"/>
    </xf>
    <xf numFmtId="0" fontId="0" fillId="0" borderId="0" xfId="0" applyNumberFormat="1" applyAlignment="1">
      <alignment horizontal="left" wrapText="1"/>
    </xf>
    <xf numFmtId="0" fontId="0" fillId="0" borderId="2" xfId="0" applyNumberFormat="1" applyFont="1" applyBorder="1" applyAlignment="1">
      <alignment horizontal="left" wrapText="1"/>
    </xf>
    <xf numFmtId="0" fontId="6" fillId="0" borderId="3" xfId="0" applyFont="1" applyBorder="1" applyAlignment="1">
      <alignment horizontal="left"/>
    </xf>
    <xf numFmtId="1" fontId="6" fillId="0" borderId="3" xfId="0" applyNumberFormat="1" applyFont="1" applyBorder="1" applyAlignment="1">
      <alignment horizontal="center"/>
    </xf>
    <xf numFmtId="0" fontId="8" fillId="0" borderId="4" xfId="0" applyFont="1" applyBorder="1" applyAlignment="1">
      <alignment horizontal="left"/>
    </xf>
    <xf numFmtId="0" fontId="6" fillId="0" borderId="4" xfId="0" applyNumberFormat="1" applyFont="1" applyBorder="1" applyAlignment="1">
      <alignment horizontal="right" vertical="center" wrapText="1"/>
    </xf>
    <xf numFmtId="0" fontId="6" fillId="0" borderId="5" xfId="0" applyNumberFormat="1" applyFont="1" applyBorder="1" applyAlignment="1">
      <alignment horizontal="center" vertical="center"/>
    </xf>
    <xf numFmtId="1" fontId="6" fillId="0" borderId="6" xfId="0" applyNumberFormat="1" applyFont="1" applyBorder="1" applyAlignment="1">
      <alignment horizontal="center"/>
    </xf>
    <xf numFmtId="0" fontId="0" fillId="0" borderId="0" xfId="0" applyNumberFormat="1" applyAlignment="1">
      <alignment horizontal="left" vertical="center"/>
    </xf>
    <xf numFmtId="0" fontId="6" fillId="0" borderId="4" xfId="0" applyNumberFormat="1" applyFont="1" applyBorder="1" applyAlignment="1">
      <alignment horizontal="left" vertical="center"/>
    </xf>
    <xf numFmtId="1" fontId="0" fillId="0" borderId="7" xfId="0" applyNumberFormat="1" applyFont="1" applyBorder="1" applyAlignment="1">
      <alignment horizontal="right" vertical="center"/>
    </xf>
    <xf numFmtId="0" fontId="0" fillId="0" borderId="8" xfId="0" applyNumberFormat="1" applyFont="1" applyBorder="1" applyAlignment="1">
      <alignment horizontal="left" vertical="center"/>
    </xf>
    <xf numFmtId="0" fontId="8" fillId="0" borderId="4" xfId="0" applyNumberFormat="1" applyFont="1" applyBorder="1" applyAlignment="1">
      <alignment horizontal="left" vertical="center"/>
    </xf>
    <xf numFmtId="0" fontId="0" fillId="0" borderId="4" xfId="0" applyNumberFormat="1" applyFont="1" applyBorder="1" applyAlignment="1">
      <alignment horizontal="center" vertical="center" wrapText="1"/>
    </xf>
    <xf numFmtId="0" fontId="6" fillId="0" borderId="9" xfId="0" applyNumberFormat="1" applyFont="1" applyBorder="1" applyAlignment="1">
      <alignment horizontal="center" vertical="center" wrapText="1"/>
    </xf>
    <xf numFmtId="0" fontId="6" fillId="0" borderId="9" xfId="0" applyNumberFormat="1" applyFont="1" applyBorder="1" applyAlignment="1">
      <alignment horizontal="center" vertical="center"/>
    </xf>
    <xf numFmtId="0" fontId="0" fillId="0" borderId="0" xfId="0" applyAlignment="1">
      <alignment horizontal="right"/>
    </xf>
    <xf numFmtId="0" fontId="0" fillId="0" borderId="4" xfId="0" applyNumberFormat="1" applyBorder="1" applyAlignment="1">
      <alignment horizontal="center" vertical="center" wrapText="1"/>
    </xf>
    <xf numFmtId="164" fontId="8" fillId="2" borderId="4" xfId="0" applyNumberFormat="1" applyFont="1" applyFill="1" applyBorder="1" applyAlignment="1">
      <alignment horizontal="center"/>
    </xf>
    <xf numFmtId="164" fontId="11" fillId="2" borderId="4" xfId="0" applyNumberFormat="1" applyFont="1" applyFill="1" applyBorder="1" applyAlignment="1">
      <alignment horizontal="center"/>
    </xf>
    <xf numFmtId="0" fontId="0" fillId="0" borderId="4" xfId="0" applyNumberFormat="1" applyFont="1" applyBorder="1" applyAlignment="1">
      <alignment horizontal="left" vertical="center" wrapText="1"/>
    </xf>
    <xf numFmtId="0" fontId="8" fillId="0" borderId="4" xfId="0" applyFont="1" applyFill="1" applyBorder="1" applyAlignment="1">
      <alignment horizontal="left"/>
    </xf>
    <xf numFmtId="0" fontId="0" fillId="0" borderId="0" xfId="0" applyFill="1"/>
    <xf numFmtId="1" fontId="6" fillId="0" borderId="27" xfId="0" applyNumberFormat="1" applyFont="1" applyBorder="1" applyAlignment="1">
      <alignment horizontal="left" vertical="center"/>
    </xf>
    <xf numFmtId="1" fontId="6" fillId="0" borderId="8" xfId="0" applyNumberFormat="1" applyFont="1" applyBorder="1" applyAlignment="1">
      <alignment horizontal="left" vertical="center"/>
    </xf>
    <xf numFmtId="1" fontId="8" fillId="0" borderId="7" xfId="0" applyNumberFormat="1" applyFont="1" applyBorder="1" applyAlignment="1">
      <alignment horizontal="right" vertical="center"/>
    </xf>
    <xf numFmtId="1" fontId="8" fillId="0" borderId="8" xfId="0" applyNumberFormat="1" applyFont="1" applyBorder="1" applyAlignment="1">
      <alignment horizontal="left" vertical="center"/>
    </xf>
    <xf numFmtId="1" fontId="8" fillId="0" borderId="4" xfId="0" applyNumberFormat="1" applyFont="1" applyBorder="1" applyAlignment="1">
      <alignment horizontal="left" vertical="center"/>
    </xf>
    <xf numFmtId="1" fontId="8" fillId="0" borderId="7" xfId="0" applyNumberFormat="1" applyFont="1" applyBorder="1" applyAlignment="1">
      <alignment horizontal="left" vertical="center"/>
    </xf>
    <xf numFmtId="0" fontId="0" fillId="0" borderId="7"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4" xfId="0" applyNumberFormat="1" applyFont="1" applyBorder="1" applyAlignment="1">
      <alignment horizontal="right" vertical="center" wrapText="1"/>
    </xf>
    <xf numFmtId="0" fontId="6" fillId="0" borderId="4" xfId="0" applyNumberFormat="1" applyFont="1" applyBorder="1" applyAlignment="1">
      <alignment horizontal="left" vertical="center"/>
    </xf>
    <xf numFmtId="0" fontId="0" fillId="0" borderId="7" xfId="0" applyNumberFormat="1" applyBorder="1" applyAlignment="1">
      <alignment horizontal="left" vertical="center" wrapText="1"/>
    </xf>
    <xf numFmtId="2" fontId="8" fillId="0" borderId="4" xfId="0" applyNumberFormat="1" applyFont="1" applyBorder="1" applyAlignment="1">
      <alignment horizontal="right" vertical="center" wrapText="1"/>
    </xf>
    <xf numFmtId="165" fontId="6" fillId="0" borderId="7" xfId="0" applyNumberFormat="1" applyFont="1" applyFill="1" applyBorder="1" applyAlignment="1">
      <alignment horizontal="center" vertical="center" wrapText="1"/>
    </xf>
    <xf numFmtId="165" fontId="6" fillId="0" borderId="8" xfId="0" applyNumberFormat="1" applyFont="1" applyFill="1" applyBorder="1" applyAlignment="1">
      <alignment horizontal="center" vertical="center" wrapText="1"/>
    </xf>
    <xf numFmtId="167" fontId="6" fillId="0" borderId="24" xfId="0" applyNumberFormat="1" applyFont="1" applyFill="1" applyBorder="1" applyAlignment="1">
      <alignment horizontal="right" vertical="center" wrapText="1"/>
    </xf>
    <xf numFmtId="167" fontId="6" fillId="0" borderId="25" xfId="0" applyNumberFormat="1" applyFont="1" applyFill="1" applyBorder="1" applyAlignment="1">
      <alignment horizontal="right" vertical="center" wrapText="1"/>
    </xf>
    <xf numFmtId="0" fontId="0" fillId="0" borderId="27" xfId="0" applyNumberFormat="1" applyFont="1" applyBorder="1" applyAlignment="1">
      <alignment horizontal="left" vertical="center" wrapText="1"/>
    </xf>
    <xf numFmtId="0" fontId="0" fillId="0" borderId="8" xfId="0" applyNumberFormat="1" applyFont="1" applyBorder="1" applyAlignment="1">
      <alignment horizontal="left" vertical="center" wrapText="1"/>
    </xf>
    <xf numFmtId="165" fontId="11" fillId="0" borderId="7" xfId="0" applyNumberFormat="1" applyFont="1" applyBorder="1" applyAlignment="1">
      <alignment horizontal="right" vertical="center" wrapText="1"/>
    </xf>
    <xf numFmtId="165" fontId="8" fillId="0" borderId="8" xfId="0" applyNumberFormat="1" applyFont="1" applyBorder="1" applyAlignment="1">
      <alignment horizontal="right" vertical="center" wrapText="1"/>
    </xf>
    <xf numFmtId="165" fontId="8" fillId="0" borderId="4" xfId="0" applyNumberFormat="1" applyFont="1" applyBorder="1" applyAlignment="1">
      <alignment horizontal="right" vertical="center" wrapText="1"/>
    </xf>
    <xf numFmtId="0" fontId="0" fillId="0" borderId="1" xfId="0" applyNumberFormat="1" applyFont="1" applyBorder="1" applyAlignment="1">
      <alignment horizontal="center" vertical="top"/>
    </xf>
    <xf numFmtId="0" fontId="10" fillId="0" borderId="0" xfId="0" applyNumberFormat="1" applyFont="1" applyAlignment="1">
      <alignment horizontal="left" vertical="top" wrapText="1"/>
    </xf>
    <xf numFmtId="0" fontId="10" fillId="0" borderId="2" xfId="0" applyNumberFormat="1" applyFont="1" applyBorder="1" applyAlignment="1">
      <alignment horizontal="center"/>
    </xf>
    <xf numFmtId="1" fontId="6" fillId="0" borderId="33" xfId="0" applyNumberFormat="1" applyFont="1" applyBorder="1" applyAlignment="1">
      <alignment horizontal="center"/>
    </xf>
    <xf numFmtId="1" fontId="6" fillId="0" borderId="34" xfId="0" applyNumberFormat="1" applyFont="1" applyBorder="1" applyAlignment="1">
      <alignment horizontal="center"/>
    </xf>
    <xf numFmtId="1" fontId="6" fillId="0" borderId="6" xfId="0" applyNumberFormat="1" applyFont="1" applyBorder="1" applyAlignment="1">
      <alignment horizontal="center"/>
    </xf>
    <xf numFmtId="1" fontId="6" fillId="0" borderId="35" xfId="0" applyNumberFormat="1" applyFont="1" applyBorder="1" applyAlignment="1">
      <alignment horizontal="center"/>
    </xf>
    <xf numFmtId="165" fontId="8" fillId="0" borderId="7" xfId="0" applyNumberFormat="1" applyFont="1" applyBorder="1" applyAlignment="1">
      <alignment horizontal="right" vertical="center" wrapText="1"/>
    </xf>
    <xf numFmtId="1" fontId="6" fillId="0" borderId="30" xfId="0" applyNumberFormat="1" applyFont="1" applyBorder="1" applyAlignment="1">
      <alignment horizontal="center"/>
    </xf>
    <xf numFmtId="0" fontId="6" fillId="0" borderId="24" xfId="0" applyNumberFormat="1" applyFont="1" applyBorder="1" applyAlignment="1">
      <alignment horizontal="right" vertical="center" wrapText="1"/>
    </xf>
    <xf numFmtId="0" fontId="6" fillId="0" borderId="28" xfId="0" applyNumberFormat="1" applyFont="1" applyBorder="1" applyAlignment="1">
      <alignment horizontal="right" vertical="center" wrapText="1"/>
    </xf>
    <xf numFmtId="0" fontId="6" fillId="0" borderId="25" xfId="0" applyNumberFormat="1" applyFont="1" applyBorder="1" applyAlignment="1">
      <alignment horizontal="right" vertical="center" wrapText="1"/>
    </xf>
    <xf numFmtId="0" fontId="6" fillId="0" borderId="24" xfId="0" applyNumberFormat="1" applyFont="1" applyBorder="1" applyAlignment="1">
      <alignment horizontal="left" vertical="center" wrapText="1"/>
    </xf>
    <xf numFmtId="0" fontId="6" fillId="0" borderId="25" xfId="0" applyNumberFormat="1" applyFont="1" applyBorder="1" applyAlignment="1">
      <alignment horizontal="left" vertical="center" wrapText="1"/>
    </xf>
    <xf numFmtId="0" fontId="10" fillId="0" borderId="0" xfId="0" applyNumberFormat="1" applyFont="1" applyAlignment="1">
      <alignment horizontal="left" wrapText="1"/>
    </xf>
    <xf numFmtId="0" fontId="6" fillId="0" borderId="20" xfId="0" applyNumberFormat="1" applyFont="1" applyBorder="1" applyAlignment="1">
      <alignment horizontal="center" vertical="center" wrapText="1"/>
    </xf>
    <xf numFmtId="0" fontId="6" fillId="0" borderId="31" xfId="0" applyNumberFormat="1" applyFont="1" applyBorder="1" applyAlignment="1">
      <alignment horizontal="center" vertical="center" wrapText="1"/>
    </xf>
    <xf numFmtId="0" fontId="6" fillId="0" borderId="18" xfId="0" applyNumberFormat="1" applyFont="1" applyBorder="1" applyAlignment="1">
      <alignment horizontal="center" vertical="center" wrapText="1"/>
    </xf>
    <xf numFmtId="0" fontId="6" fillId="0" borderId="19" xfId="0" applyNumberFormat="1" applyFont="1" applyBorder="1" applyAlignment="1">
      <alignment horizontal="center" vertical="center" wrapText="1"/>
    </xf>
    <xf numFmtId="0" fontId="6" fillId="0" borderId="10" xfId="0" applyNumberFormat="1" applyFont="1" applyBorder="1" applyAlignment="1">
      <alignment horizontal="center" vertical="center" wrapText="1"/>
    </xf>
    <xf numFmtId="0" fontId="6" fillId="0" borderId="32" xfId="0" applyNumberFormat="1" applyFont="1" applyBorder="1" applyAlignment="1">
      <alignment horizontal="center" vertical="center" wrapText="1"/>
    </xf>
    <xf numFmtId="0" fontId="6" fillId="0" borderId="11" xfId="0" applyNumberFormat="1" applyFont="1" applyBorder="1" applyAlignment="1">
      <alignment horizontal="center" vertical="center" wrapText="1"/>
    </xf>
    <xf numFmtId="0" fontId="6" fillId="0" borderId="12" xfId="0" applyNumberFormat="1" applyFont="1" applyBorder="1" applyAlignment="1">
      <alignment horizontal="center" vertical="center" wrapText="1"/>
    </xf>
    <xf numFmtId="0" fontId="6" fillId="0" borderId="5" xfId="0" applyNumberFormat="1" applyFont="1" applyBorder="1" applyAlignment="1">
      <alignment horizontal="center" vertical="center" wrapText="1"/>
    </xf>
    <xf numFmtId="0" fontId="6" fillId="0" borderId="26" xfId="0" applyNumberFormat="1" applyFont="1" applyBorder="1" applyAlignment="1">
      <alignment horizontal="center" vertical="center" wrapText="1"/>
    </xf>
    <xf numFmtId="0" fontId="6" fillId="0" borderId="24" xfId="0" applyNumberFormat="1" applyFont="1" applyBorder="1" applyAlignment="1">
      <alignment horizontal="center" vertical="center" wrapText="1"/>
    </xf>
    <xf numFmtId="0" fontId="6" fillId="0" borderId="28" xfId="0" applyNumberFormat="1" applyFont="1" applyBorder="1" applyAlignment="1">
      <alignment horizontal="center" vertical="center" wrapText="1"/>
    </xf>
    <xf numFmtId="0" fontId="6" fillId="0" borderId="25" xfId="0" applyNumberFormat="1" applyFont="1" applyBorder="1" applyAlignment="1">
      <alignment horizontal="center" vertical="center" wrapText="1"/>
    </xf>
    <xf numFmtId="0" fontId="6" fillId="0" borderId="24"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5" xfId="0" applyNumberFormat="1" applyFont="1" applyBorder="1" applyAlignment="1">
      <alignment horizontal="center" vertical="center"/>
    </xf>
    <xf numFmtId="0" fontId="6" fillId="0" borderId="29" xfId="0" applyNumberFormat="1" applyFont="1" applyBorder="1" applyAlignment="1">
      <alignment horizontal="center" vertical="center" wrapText="1"/>
    </xf>
    <xf numFmtId="0" fontId="6" fillId="0" borderId="16" xfId="0" applyNumberFormat="1" applyFont="1" applyBorder="1" applyAlignment="1">
      <alignment horizontal="center" vertical="center" wrapText="1"/>
    </xf>
    <xf numFmtId="1" fontId="6" fillId="0" borderId="4" xfId="0" applyNumberFormat="1" applyFont="1" applyBorder="1" applyAlignment="1">
      <alignment horizontal="right" vertical="center"/>
    </xf>
    <xf numFmtId="0" fontId="6" fillId="0" borderId="4" xfId="0" applyNumberFormat="1" applyFont="1" applyBorder="1" applyAlignment="1">
      <alignment horizontal="left" vertical="center" wrapText="1"/>
    </xf>
    <xf numFmtId="167" fontId="8" fillId="0" borderId="4" xfId="0" applyNumberFormat="1" applyFont="1" applyBorder="1" applyAlignment="1">
      <alignment horizontal="right" vertical="center" wrapText="1"/>
    </xf>
    <xf numFmtId="167" fontId="0" fillId="0" borderId="7" xfId="0" applyNumberFormat="1" applyBorder="1" applyAlignment="1">
      <alignment horizontal="right"/>
    </xf>
    <xf numFmtId="0" fontId="0" fillId="0" borderId="8" xfId="0" applyBorder="1" applyAlignment="1">
      <alignment horizontal="right"/>
    </xf>
    <xf numFmtId="0" fontId="9" fillId="0" borderId="15"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9" fillId="0" borderId="16" xfId="0" applyNumberFormat="1" applyFont="1" applyBorder="1" applyAlignment="1">
      <alignment horizontal="center" vertical="center"/>
    </xf>
    <xf numFmtId="1" fontId="6" fillId="0" borderId="13" xfId="0" applyNumberFormat="1" applyFont="1" applyBorder="1" applyAlignment="1">
      <alignment horizontal="center"/>
    </xf>
    <xf numFmtId="1" fontId="6" fillId="0" borderId="14" xfId="0" applyNumberFormat="1" applyFont="1" applyBorder="1" applyAlignment="1">
      <alignment horizontal="center"/>
    </xf>
    <xf numFmtId="1" fontId="0" fillId="0" borderId="4" xfId="0" applyNumberFormat="1" applyFont="1" applyBorder="1" applyAlignment="1">
      <alignment horizontal="center" vertical="center" wrapText="1"/>
    </xf>
    <xf numFmtId="167" fontId="0" fillId="2" borderId="7" xfId="0" applyNumberFormat="1" applyFont="1" applyFill="1" applyBorder="1" applyAlignment="1">
      <alignment horizontal="right" vertical="center" wrapText="1"/>
    </xf>
    <xf numFmtId="167" fontId="0" fillId="2" borderId="4" xfId="0" applyNumberFormat="1" applyFont="1" applyFill="1" applyBorder="1" applyAlignment="1">
      <alignment horizontal="right" vertical="center" wrapText="1"/>
    </xf>
    <xf numFmtId="165" fontId="0" fillId="2" borderId="7" xfId="0" applyNumberFormat="1" applyFont="1" applyFill="1" applyBorder="1" applyAlignment="1">
      <alignment horizontal="right" vertical="center" wrapText="1"/>
    </xf>
    <xf numFmtId="0" fontId="0" fillId="2" borderId="7" xfId="0" applyNumberFormat="1" applyFont="1" applyFill="1" applyBorder="1" applyAlignment="1">
      <alignment horizontal="right" vertical="center" wrapText="1"/>
    </xf>
    <xf numFmtId="1" fontId="6" fillId="0" borderId="3" xfId="0" applyNumberFormat="1" applyFont="1" applyBorder="1" applyAlignment="1">
      <alignment horizontal="center"/>
    </xf>
    <xf numFmtId="0" fontId="6" fillId="0" borderId="17" xfId="0" applyNumberFormat="1" applyFont="1" applyBorder="1" applyAlignment="1">
      <alignment horizontal="center" vertical="center" wrapText="1"/>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0" xfId="0" applyNumberFormat="1" applyFont="1" applyAlignment="1">
      <alignment horizontal="left" wrapText="1"/>
    </xf>
    <xf numFmtId="0" fontId="6" fillId="0" borderId="0" xfId="0" applyNumberFormat="1" applyFont="1" applyAlignment="1">
      <alignment horizontal="left" vertical="top"/>
    </xf>
    <xf numFmtId="0" fontId="0" fillId="0" borderId="0" xfId="0" applyNumberFormat="1" applyAlignment="1">
      <alignment horizontal="left" wrapText="1"/>
    </xf>
    <xf numFmtId="0" fontId="6" fillId="0" borderId="0" xfId="0" applyFont="1" applyAlignment="1">
      <alignment horizontal="left"/>
    </xf>
    <xf numFmtId="0" fontId="0" fillId="0" borderId="2" xfId="0" applyNumberFormat="1" applyFont="1" applyBorder="1" applyAlignment="1">
      <alignment horizontal="left" wrapText="1"/>
    </xf>
    <xf numFmtId="0" fontId="6" fillId="0" borderId="13" xfId="0" applyFont="1" applyBorder="1" applyAlignment="1">
      <alignment horizontal="left"/>
    </xf>
    <xf numFmtId="0" fontId="6" fillId="0" borderId="14" xfId="0" applyNumberFormat="1" applyFont="1" applyBorder="1" applyAlignment="1">
      <alignment horizontal="center"/>
    </xf>
    <xf numFmtId="0" fontId="6" fillId="0" borderId="15" xfId="0" applyNumberFormat="1" applyFont="1" applyBorder="1" applyAlignment="1">
      <alignment horizontal="center" vertical="center"/>
    </xf>
    <xf numFmtId="0" fontId="6" fillId="0" borderId="16" xfId="0" applyNumberFormat="1" applyFont="1" applyBorder="1" applyAlignment="1">
      <alignment horizontal="center" vertical="center"/>
    </xf>
    <xf numFmtId="1" fontId="6" fillId="0" borderId="0" xfId="0" applyNumberFormat="1" applyFont="1" applyAlignment="1">
      <alignment horizontal="left" wrapText="1"/>
    </xf>
    <xf numFmtId="0" fontId="6" fillId="0" borderId="2" xfId="0" applyNumberFormat="1" applyFont="1" applyBorder="1" applyAlignment="1">
      <alignment horizontal="left" wrapText="1"/>
    </xf>
    <xf numFmtId="0" fontId="0" fillId="0" borderId="0" xfId="0" applyNumberFormat="1" applyAlignment="1">
      <alignment horizontal="center"/>
    </xf>
    <xf numFmtId="164" fontId="6" fillId="0" borderId="2" xfId="0" applyNumberFormat="1" applyFont="1" applyBorder="1" applyAlignment="1">
      <alignment horizontal="center" wrapText="1"/>
    </xf>
    <xf numFmtId="0" fontId="2" fillId="0" borderId="0" xfId="0" applyNumberFormat="1" applyFont="1" applyAlignment="1">
      <alignment horizontal="left" wrapText="1"/>
    </xf>
    <xf numFmtId="0" fontId="3" fillId="0" borderId="0" xfId="0" applyNumberFormat="1" applyFont="1" applyAlignment="1">
      <alignment horizontal="left" wrapText="1"/>
    </xf>
    <xf numFmtId="0" fontId="4" fillId="0" borderId="0" xfId="0" applyNumberFormat="1" applyFont="1" applyAlignment="1">
      <alignment horizontal="center" wrapText="1"/>
    </xf>
    <xf numFmtId="0" fontId="5" fillId="0" borderId="0" xfId="0" applyNumberFormat="1" applyFont="1" applyAlignment="1">
      <alignment horizontal="center"/>
    </xf>
    <xf numFmtId="0" fontId="13" fillId="0" borderId="0" xfId="0" applyFont="1" applyAlignment="1">
      <alignment horizontal="left" wrapText="1"/>
    </xf>
    <xf numFmtId="168" fontId="6" fillId="2" borderId="7" xfId="0" applyNumberFormat="1" applyFont="1" applyFill="1" applyBorder="1" applyAlignment="1">
      <alignment horizontal="right" vertical="center" wrapText="1"/>
    </xf>
    <xf numFmtId="166" fontId="6" fillId="2" borderId="7" xfId="0" applyNumberFormat="1" applyFont="1" applyFill="1" applyBorder="1" applyAlignment="1">
      <alignment horizontal="right" vertical="center" wrapText="1"/>
    </xf>
    <xf numFmtId="0" fontId="6" fillId="0" borderId="21" xfId="0" applyNumberFormat="1" applyFont="1" applyBorder="1" applyAlignment="1">
      <alignment horizontal="center" vertical="center" wrapText="1"/>
    </xf>
    <xf numFmtId="0" fontId="6" fillId="0" borderId="22" xfId="0" applyNumberFormat="1" applyFont="1" applyBorder="1" applyAlignment="1">
      <alignment horizontal="center" vertical="center"/>
    </xf>
    <xf numFmtId="1" fontId="6" fillId="0" borderId="23" xfId="0" applyNumberFormat="1" applyFont="1" applyBorder="1" applyAlignment="1">
      <alignment horizontal="center" vertical="center" wrapText="1"/>
    </xf>
    <xf numFmtId="1" fontId="12" fillId="0" borderId="4" xfId="0" applyNumberFormat="1" applyFont="1" applyBorder="1" applyAlignment="1">
      <alignment horizontal="right"/>
    </xf>
    <xf numFmtId="0" fontId="12" fillId="0" borderId="4" xfId="0" applyNumberFormat="1" applyFont="1" applyBorder="1" applyAlignment="1">
      <alignment horizontal="left" wrapText="1"/>
    </xf>
    <xf numFmtId="0" fontId="12" fillId="0" borderId="4" xfId="0" applyFont="1" applyBorder="1" applyAlignment="1">
      <alignment horizontal="left"/>
    </xf>
    <xf numFmtId="0" fontId="11" fillId="0" borderId="7" xfId="0" applyNumberFormat="1" applyFont="1" applyBorder="1" applyAlignment="1">
      <alignment horizontal="left" vertical="center" wrapText="1"/>
    </xf>
    <xf numFmtId="165" fontId="11" fillId="0" borderId="4" xfId="0" applyNumberFormat="1" applyFont="1" applyBorder="1" applyAlignment="1">
      <alignment horizontal="right" vertical="center" wrapText="1"/>
    </xf>
    <xf numFmtId="0" fontId="11" fillId="0" borderId="4" xfId="0" applyNumberFormat="1" applyFont="1" applyBorder="1" applyAlignment="1">
      <alignment horizontal="right" vertical="center" wrapText="1"/>
    </xf>
    <xf numFmtId="0" fontId="6" fillId="0" borderId="7" xfId="0" applyNumberFormat="1" applyFont="1" applyBorder="1" applyAlignment="1">
      <alignment horizontal="right" vertical="center" wrapText="1"/>
    </xf>
    <xf numFmtId="167" fontId="6" fillId="0" borderId="4" xfId="0" applyNumberFormat="1" applyFont="1" applyBorder="1" applyAlignment="1">
      <alignment horizontal="right" vertical="center" wrapText="1"/>
    </xf>
    <xf numFmtId="0" fontId="6" fillId="0" borderId="4" xfId="0" applyNumberFormat="1" applyFont="1" applyBorder="1" applyAlignment="1">
      <alignment horizontal="right" vertical="center" wrapText="1"/>
    </xf>
    <xf numFmtId="0" fontId="8" fillId="0" borderId="4" xfId="0" applyNumberFormat="1" applyFont="1" applyFill="1" applyBorder="1" applyAlignment="1">
      <alignment horizontal="left" vertical="center" wrapText="1"/>
    </xf>
    <xf numFmtId="0" fontId="9" fillId="0" borderId="17" xfId="0" applyNumberFormat="1" applyFont="1" applyBorder="1" applyAlignment="1">
      <alignment horizontal="center" vertical="center" wrapText="1"/>
    </xf>
    <xf numFmtId="0" fontId="9" fillId="0" borderId="18" xfId="0" applyNumberFormat="1" applyFont="1" applyBorder="1" applyAlignment="1">
      <alignment horizontal="center" vertical="center" wrapText="1"/>
    </xf>
    <xf numFmtId="0" fontId="9" fillId="0" borderId="19" xfId="0" applyNumberFormat="1" applyFont="1" applyBorder="1" applyAlignment="1">
      <alignment horizontal="center" vertical="center" wrapText="1"/>
    </xf>
    <xf numFmtId="0" fontId="6" fillId="0" borderId="5" xfId="0" applyNumberFormat="1" applyFont="1" applyBorder="1" applyAlignment="1">
      <alignment horizontal="center" vertical="center"/>
    </xf>
    <xf numFmtId="0" fontId="6" fillId="0" borderId="26" xfId="0" applyNumberFormat="1" applyFont="1" applyBorder="1" applyAlignment="1">
      <alignment horizontal="center" vertical="center"/>
    </xf>
    <xf numFmtId="0" fontId="9" fillId="0" borderId="10" xfId="0" applyNumberFormat="1" applyFont="1" applyBorder="1" applyAlignment="1">
      <alignment horizontal="center" vertical="center" wrapText="1"/>
    </xf>
    <xf numFmtId="0" fontId="9" fillId="0" borderId="11" xfId="0" applyNumberFormat="1" applyFont="1" applyBorder="1" applyAlignment="1">
      <alignment horizontal="center" vertical="center" wrapText="1"/>
    </xf>
    <xf numFmtId="0" fontId="9" fillId="0" borderId="12" xfId="0" applyNumberFormat="1" applyFont="1" applyBorder="1" applyAlignment="1">
      <alignment horizontal="center" vertical="center" wrapText="1"/>
    </xf>
    <xf numFmtId="0" fontId="9" fillId="0" borderId="5" xfId="0" applyNumberFormat="1" applyFont="1" applyBorder="1" applyAlignment="1">
      <alignment horizontal="center" vertical="center" wrapText="1"/>
    </xf>
    <xf numFmtId="0" fontId="9" fillId="0" borderId="26" xfId="0" applyNumberFormat="1" applyFont="1" applyBorder="1" applyAlignment="1">
      <alignment horizontal="center" vertical="center" wrapText="1"/>
    </xf>
    <xf numFmtId="1" fontId="6" fillId="0" borderId="7" xfId="0" applyNumberFormat="1" applyFont="1" applyBorder="1" applyAlignment="1">
      <alignment horizontal="left" vertical="center"/>
    </xf>
    <xf numFmtId="1" fontId="6" fillId="0" borderId="27" xfId="0" applyNumberFormat="1" applyFont="1" applyBorder="1" applyAlignment="1">
      <alignment horizontal="left" vertical="center"/>
    </xf>
    <xf numFmtId="1" fontId="6" fillId="0" borderId="8" xfId="0" applyNumberFormat="1" applyFont="1" applyBorder="1" applyAlignment="1">
      <alignment horizontal="left" vertical="center"/>
    </xf>
    <xf numFmtId="1" fontId="8" fillId="0" borderId="7" xfId="0" applyNumberFormat="1" applyFont="1" applyBorder="1" applyAlignment="1">
      <alignment horizontal="left" vertical="center" wrapText="1"/>
    </xf>
    <xf numFmtId="1" fontId="8" fillId="0" borderId="27" xfId="0" applyNumberFormat="1" applyFont="1" applyBorder="1" applyAlignment="1">
      <alignment horizontal="left" vertical="center" wrapText="1"/>
    </xf>
    <xf numFmtId="1" fontId="8" fillId="0" borderId="8" xfId="0" applyNumberFormat="1" applyFont="1" applyBorder="1" applyAlignment="1">
      <alignment horizontal="left" vertical="center" wrapText="1"/>
    </xf>
    <xf numFmtId="165" fontId="8" fillId="0" borderId="7" xfId="0" applyNumberFormat="1" applyFont="1" applyBorder="1" applyAlignment="1">
      <alignment horizontal="right" vertical="center"/>
    </xf>
    <xf numFmtId="165" fontId="8" fillId="0" borderId="8" xfId="0" applyNumberFormat="1" applyFont="1" applyBorder="1" applyAlignment="1">
      <alignment horizontal="right" vertical="center"/>
    </xf>
    <xf numFmtId="0" fontId="6" fillId="0" borderId="4" xfId="0" applyNumberFormat="1" applyFont="1" applyBorder="1" applyAlignment="1">
      <alignment horizontal="left" wrapText="1"/>
    </xf>
    <xf numFmtId="0" fontId="0" fillId="0" borderId="7" xfId="0" applyNumberFormat="1" applyFont="1" applyBorder="1" applyAlignment="1">
      <alignment horizontal="right" vertical="center" wrapText="1"/>
    </xf>
    <xf numFmtId="165" fontId="0" fillId="0" borderId="7" xfId="0" applyNumberFormat="1" applyFont="1" applyBorder="1" applyAlignment="1">
      <alignment horizontal="righ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outlinePr summaryBelow="0" summaryRight="0"/>
    <pageSetUpPr autoPageBreaks="0" fitToPage="1"/>
  </sheetPr>
  <dimension ref="A1:Q135"/>
  <sheetViews>
    <sheetView tabSelected="1" view="pageBreakPreview" topLeftCell="A3" zoomScaleSheetLayoutView="100" workbookViewId="0">
      <selection activeCell="M12" sqref="M12:Q12"/>
    </sheetView>
  </sheetViews>
  <sheetFormatPr defaultColWidth="10.6640625" defaultRowHeight="11.25"/>
  <cols>
    <col min="1" max="1" width="3.5" style="1" customWidth="1"/>
    <col min="2" max="2" width="5.5" style="1" customWidth="1"/>
    <col min="3" max="11" width="11.33203125" style="1" customWidth="1"/>
    <col min="12" max="12" width="13.6640625" style="1" customWidth="1"/>
    <col min="13" max="17" width="11.33203125" style="1" customWidth="1"/>
  </cols>
  <sheetData>
    <row r="1" spans="1:17" s="1" customFormat="1" ht="11.25" customHeight="1">
      <c r="Q1" s="2" t="s">
        <v>0</v>
      </c>
    </row>
    <row r="2" spans="1:17" s="1" customFormat="1" ht="12.75" customHeight="1">
      <c r="Q2" s="2" t="s">
        <v>1</v>
      </c>
    </row>
    <row r="3" spans="1:17" s="1" customFormat="1" ht="12.75" customHeight="1"/>
    <row r="4" spans="1:17" s="1" customFormat="1" ht="12.75" customHeight="1">
      <c r="M4" s="3" t="s">
        <v>2</v>
      </c>
    </row>
    <row r="6" spans="1:17" ht="12.75" customHeight="1">
      <c r="A6"/>
      <c r="B6"/>
      <c r="C6"/>
      <c r="D6"/>
      <c r="E6"/>
      <c r="F6"/>
      <c r="G6"/>
      <c r="H6"/>
      <c r="I6"/>
      <c r="J6"/>
      <c r="K6"/>
      <c r="L6"/>
      <c r="M6" s="118" t="s">
        <v>3</v>
      </c>
      <c r="N6" s="118"/>
      <c r="O6" s="118"/>
      <c r="P6" s="118"/>
      <c r="Q6" s="118"/>
    </row>
    <row r="7" spans="1:17" ht="24.75" customHeight="1">
      <c r="A7"/>
      <c r="B7"/>
      <c r="C7"/>
      <c r="D7"/>
      <c r="E7"/>
      <c r="F7"/>
      <c r="G7"/>
      <c r="H7"/>
      <c r="I7"/>
      <c r="J7"/>
      <c r="K7"/>
      <c r="L7"/>
      <c r="M7" s="119" t="s">
        <v>4</v>
      </c>
      <c r="N7" s="119"/>
      <c r="O7" s="119"/>
      <c r="P7" s="119"/>
      <c r="Q7" s="119"/>
    </row>
    <row r="9" spans="1:17" ht="12.75" customHeight="1">
      <c r="A9"/>
      <c r="B9"/>
      <c r="C9"/>
      <c r="D9"/>
      <c r="E9"/>
      <c r="F9"/>
      <c r="G9"/>
      <c r="H9"/>
      <c r="I9"/>
      <c r="J9"/>
      <c r="K9"/>
      <c r="L9"/>
      <c r="M9" s="118" t="s">
        <v>5</v>
      </c>
      <c r="N9" s="118"/>
      <c r="O9" s="118"/>
      <c r="P9" s="118"/>
      <c r="Q9" s="118"/>
    </row>
    <row r="10" spans="1:17" ht="40.5" customHeight="1">
      <c r="A10"/>
      <c r="B10"/>
      <c r="C10"/>
      <c r="D10"/>
      <c r="E10"/>
      <c r="F10"/>
      <c r="G10"/>
      <c r="H10"/>
      <c r="I10"/>
      <c r="J10"/>
      <c r="K10"/>
      <c r="L10"/>
      <c r="M10" s="119" t="s">
        <v>108</v>
      </c>
      <c r="N10" s="119"/>
      <c r="O10" s="119"/>
      <c r="P10" s="119"/>
      <c r="Q10" s="119"/>
    </row>
    <row r="12" spans="1:17" ht="51.75" customHeight="1">
      <c r="M12" s="122" t="s">
        <v>120</v>
      </c>
      <c r="N12" s="122"/>
      <c r="O12" s="122"/>
      <c r="P12" s="122"/>
      <c r="Q12" s="122"/>
    </row>
    <row r="13" spans="1:17" ht="11.25" customHeight="1">
      <c r="A13"/>
      <c r="B13"/>
      <c r="C13"/>
      <c r="D13"/>
      <c r="E13"/>
      <c r="F13"/>
      <c r="G13"/>
      <c r="H13"/>
      <c r="I13"/>
      <c r="J13"/>
      <c r="K13"/>
      <c r="L13"/>
      <c r="M13"/>
      <c r="N13"/>
      <c r="O13"/>
      <c r="P13"/>
      <c r="Q13"/>
    </row>
    <row r="14" spans="1:17" ht="15.75" customHeight="1">
      <c r="A14" s="120" t="s">
        <v>6</v>
      </c>
      <c r="B14" s="120"/>
      <c r="C14" s="120"/>
      <c r="D14" s="120"/>
      <c r="E14" s="120"/>
      <c r="F14" s="120"/>
      <c r="G14" s="120"/>
      <c r="H14" s="120"/>
      <c r="I14" s="120"/>
      <c r="J14" s="120"/>
      <c r="K14" s="120"/>
      <c r="L14" s="120"/>
      <c r="M14" s="120"/>
      <c r="N14" s="120"/>
      <c r="O14" s="120"/>
      <c r="P14" s="120"/>
      <c r="Q14" s="120"/>
    </row>
    <row r="15" spans="1:17" ht="15.75" customHeight="1">
      <c r="A15" s="121" t="s">
        <v>7</v>
      </c>
      <c r="B15" s="121"/>
      <c r="C15" s="121"/>
      <c r="D15" s="121"/>
      <c r="E15" s="121"/>
      <c r="F15" s="121"/>
      <c r="G15" s="121"/>
      <c r="H15" s="121"/>
      <c r="I15" s="121"/>
      <c r="J15" s="121"/>
      <c r="K15" s="121"/>
      <c r="L15" s="121"/>
      <c r="M15" s="121"/>
      <c r="N15" s="121"/>
      <c r="O15" s="121"/>
      <c r="P15" s="121"/>
      <c r="Q15" s="121"/>
    </row>
    <row r="19" spans="1:17" ht="11.25" customHeight="1">
      <c r="A19" s="4" t="s">
        <v>8</v>
      </c>
      <c r="B19" s="114">
        <v>1000000</v>
      </c>
      <c r="C19" s="114"/>
      <c r="D19"/>
      <c r="E19" s="115" t="s">
        <v>9</v>
      </c>
      <c r="F19" s="115"/>
      <c r="G19" s="115"/>
      <c r="H19" s="115"/>
      <c r="I19" s="115"/>
      <c r="J19" s="115"/>
      <c r="K19" s="115"/>
      <c r="L19" s="115"/>
      <c r="M19" s="115"/>
      <c r="N19" s="115"/>
      <c r="O19" s="115"/>
      <c r="P19" s="115"/>
      <c r="Q19" s="115"/>
    </row>
    <row r="20" spans="1:17" ht="11.25" customHeight="1">
      <c r="A20"/>
      <c r="B20" s="53" t="s">
        <v>10</v>
      </c>
      <c r="C20" s="53"/>
      <c r="D20"/>
      <c r="E20" s="116" t="s">
        <v>11</v>
      </c>
      <c r="F20" s="116"/>
      <c r="G20" s="116"/>
      <c r="H20" s="116"/>
      <c r="I20" s="116"/>
      <c r="J20" s="116"/>
      <c r="K20" s="116"/>
      <c r="L20" s="116"/>
      <c r="M20" s="116"/>
      <c r="N20" s="116"/>
      <c r="O20" s="116"/>
      <c r="P20" s="116"/>
      <c r="Q20" s="116"/>
    </row>
    <row r="22" spans="1:17" ht="11.25" customHeight="1">
      <c r="A22" s="4" t="s">
        <v>12</v>
      </c>
      <c r="B22" s="114">
        <v>1010000</v>
      </c>
      <c r="C22" s="114"/>
      <c r="D22"/>
      <c r="E22" s="115" t="s">
        <v>9</v>
      </c>
      <c r="F22" s="115"/>
      <c r="G22" s="115"/>
      <c r="H22" s="115"/>
      <c r="I22" s="115"/>
      <c r="J22" s="115"/>
      <c r="K22" s="115"/>
      <c r="L22" s="115"/>
      <c r="M22" s="115"/>
      <c r="N22" s="115"/>
      <c r="O22" s="115"/>
      <c r="P22" s="115"/>
      <c r="Q22" s="115"/>
    </row>
    <row r="23" spans="1:17" ht="11.25" customHeight="1">
      <c r="A23"/>
      <c r="B23" s="53" t="s">
        <v>10</v>
      </c>
      <c r="C23" s="53"/>
      <c r="D23"/>
      <c r="E23" s="116" t="s">
        <v>13</v>
      </c>
      <c r="F23" s="116"/>
      <c r="G23" s="116"/>
      <c r="H23" s="116"/>
      <c r="I23" s="116"/>
      <c r="J23" s="116"/>
      <c r="K23" s="116"/>
      <c r="L23" s="116"/>
      <c r="M23" s="116"/>
      <c r="N23" s="116"/>
      <c r="O23" s="116"/>
      <c r="P23" s="116"/>
      <c r="Q23" s="116"/>
    </row>
    <row r="25" spans="1:17" ht="11.25" customHeight="1">
      <c r="A25" s="4" t="s">
        <v>14</v>
      </c>
      <c r="B25" s="105" t="s">
        <v>15</v>
      </c>
      <c r="C25" s="105"/>
      <c r="D25"/>
      <c r="E25" s="117">
        <v>824</v>
      </c>
      <c r="F25" s="117"/>
      <c r="G25"/>
      <c r="H25" s="115" t="s">
        <v>16</v>
      </c>
      <c r="I25" s="115"/>
      <c r="J25" s="115"/>
      <c r="K25" s="115"/>
      <c r="L25" s="115"/>
      <c r="M25" s="115"/>
      <c r="N25" s="115"/>
      <c r="O25" s="115"/>
      <c r="P25" s="115"/>
      <c r="Q25" s="115"/>
    </row>
    <row r="26" spans="1:17" ht="11.25" customHeight="1">
      <c r="A26"/>
      <c r="B26" s="53" t="s">
        <v>10</v>
      </c>
      <c r="C26" s="53"/>
      <c r="D26"/>
      <c r="E26" s="6" t="s">
        <v>17</v>
      </c>
      <c r="F26" s="7" t="s">
        <v>18</v>
      </c>
      <c r="G26"/>
      <c r="H26" s="116" t="s">
        <v>19</v>
      </c>
      <c r="I26" s="116"/>
      <c r="J26" s="116"/>
      <c r="K26" s="116"/>
      <c r="L26" s="116"/>
      <c r="M26" s="116"/>
      <c r="N26" s="116"/>
      <c r="O26" s="116"/>
      <c r="P26" s="116"/>
      <c r="Q26" s="116"/>
    </row>
    <row r="28" spans="1:17" ht="11.25" customHeight="1">
      <c r="A28" s="4" t="s">
        <v>20</v>
      </c>
      <c r="B28" s="105" t="s">
        <v>118</v>
      </c>
      <c r="C28" s="105"/>
      <c r="D28" s="105"/>
      <c r="E28" s="105"/>
      <c r="F28" s="105"/>
      <c r="G28" s="105"/>
      <c r="H28" s="105"/>
      <c r="I28" s="105"/>
      <c r="J28" s="105"/>
      <c r="K28" s="105"/>
      <c r="L28" s="105"/>
      <c r="M28" s="105"/>
      <c r="N28" s="105"/>
      <c r="O28" s="105"/>
      <c r="P28" s="105"/>
      <c r="Q28" s="105"/>
    </row>
    <row r="30" spans="1:17" ht="11.25" customHeight="1">
      <c r="A30" s="8" t="s">
        <v>21</v>
      </c>
      <c r="B30" s="106" t="s">
        <v>22</v>
      </c>
      <c r="C30" s="106"/>
      <c r="D30" s="106"/>
      <c r="E30" s="106"/>
      <c r="F30" s="106"/>
      <c r="G30" s="106"/>
      <c r="H30" s="106"/>
      <c r="I30" s="106"/>
      <c r="J30" s="106"/>
      <c r="K30" s="106"/>
      <c r="L30" s="106"/>
      <c r="M30" s="106"/>
      <c r="N30" s="106"/>
      <c r="O30" s="106"/>
      <c r="P30" s="106"/>
      <c r="Q30" s="106"/>
    </row>
    <row r="32" spans="1:17" ht="188.25" customHeight="1">
      <c r="A32"/>
      <c r="B32" s="107" t="s">
        <v>119</v>
      </c>
      <c r="C32" s="107"/>
      <c r="D32" s="107"/>
      <c r="E32" s="107"/>
      <c r="F32" s="107"/>
      <c r="G32" s="107"/>
      <c r="H32" s="107"/>
      <c r="I32" s="107"/>
      <c r="J32" s="107"/>
      <c r="K32" s="107"/>
      <c r="L32" s="107"/>
      <c r="M32" s="107"/>
      <c r="N32" s="107"/>
      <c r="O32" s="107"/>
      <c r="P32" s="107"/>
      <c r="Q32" s="107"/>
    </row>
    <row r="34" spans="1:17" ht="11.25" customHeight="1">
      <c r="A34" s="4" t="s">
        <v>23</v>
      </c>
      <c r="B34" s="108" t="s">
        <v>24</v>
      </c>
      <c r="C34" s="108"/>
      <c r="D34" s="108"/>
      <c r="E34" s="108"/>
      <c r="F34" s="108"/>
      <c r="G34" s="108"/>
      <c r="H34" s="108"/>
      <c r="I34" s="108"/>
      <c r="J34" s="108"/>
      <c r="K34" s="108"/>
      <c r="L34" s="108"/>
      <c r="M34" s="108"/>
      <c r="N34" s="108"/>
      <c r="O34" s="108"/>
      <c r="P34" s="108"/>
      <c r="Q34" s="108"/>
    </row>
    <row r="35" spans="1:17" ht="11.25" customHeight="1">
      <c r="A35" s="10"/>
      <c r="B35" s="109" t="s">
        <v>25</v>
      </c>
      <c r="C35" s="109"/>
      <c r="D35" s="109"/>
      <c r="E35" s="109"/>
      <c r="F35" s="109"/>
      <c r="G35" s="109"/>
      <c r="H35" s="109"/>
      <c r="I35" s="109"/>
      <c r="J35" s="109"/>
      <c r="K35" s="109"/>
      <c r="L35" s="109"/>
      <c r="M35" s="109"/>
      <c r="N35" s="109"/>
      <c r="O35" s="109"/>
      <c r="P35" s="109"/>
      <c r="Q35" s="109"/>
    </row>
    <row r="37" spans="1:17" ht="11.25" customHeight="1">
      <c r="A37" s="4" t="s">
        <v>26</v>
      </c>
      <c r="B37" s="4" t="s">
        <v>27</v>
      </c>
      <c r="C37"/>
      <c r="D37"/>
      <c r="E37"/>
      <c r="F37"/>
      <c r="G37"/>
      <c r="H37"/>
      <c r="I37"/>
      <c r="J37"/>
      <c r="K37"/>
      <c r="L37"/>
      <c r="M37"/>
      <c r="N37"/>
      <c r="O37"/>
      <c r="P37"/>
      <c r="Q37"/>
    </row>
    <row r="38" spans="1:17" ht="11.25" customHeight="1">
      <c r="A38" s="110" t="s">
        <v>28</v>
      </c>
      <c r="B38" s="110"/>
      <c r="C38" s="11" t="s">
        <v>29</v>
      </c>
      <c r="D38" s="11" t="s">
        <v>30</v>
      </c>
      <c r="E38" s="111" t="s">
        <v>31</v>
      </c>
      <c r="F38" s="111"/>
      <c r="G38" s="111"/>
      <c r="H38" s="111"/>
      <c r="I38" s="111"/>
      <c r="J38" s="111"/>
      <c r="K38" s="111"/>
      <c r="L38" s="111"/>
      <c r="M38" s="111"/>
      <c r="N38" s="111"/>
      <c r="O38" s="111"/>
      <c r="P38" s="111"/>
      <c r="Q38" s="111"/>
    </row>
    <row r="40" spans="1:17" ht="11.25" customHeight="1">
      <c r="A40" s="4" t="s">
        <v>32</v>
      </c>
      <c r="B40"/>
      <c r="C40"/>
      <c r="D40"/>
      <c r="E40"/>
      <c r="F40"/>
      <c r="G40"/>
      <c r="H40"/>
      <c r="I40"/>
      <c r="J40"/>
      <c r="K40"/>
      <c r="L40"/>
      <c r="M40"/>
      <c r="N40"/>
      <c r="O40"/>
      <c r="P40"/>
      <c r="Q40" s="4" t="s">
        <v>33</v>
      </c>
    </row>
    <row r="41" spans="1:17" ht="11.25" customHeight="1">
      <c r="A41" s="102" t="s">
        <v>28</v>
      </c>
      <c r="B41" s="102"/>
      <c r="C41" s="103" t="s">
        <v>29</v>
      </c>
      <c r="D41" s="103" t="s">
        <v>30</v>
      </c>
      <c r="E41" s="72" t="s">
        <v>34</v>
      </c>
      <c r="F41" s="72"/>
      <c r="G41" s="72"/>
      <c r="H41" s="72"/>
      <c r="I41" s="72"/>
      <c r="J41" s="72"/>
      <c r="K41" s="72"/>
      <c r="L41" s="72" t="s">
        <v>35</v>
      </c>
      <c r="M41" s="72"/>
      <c r="N41" s="72" t="s">
        <v>36</v>
      </c>
      <c r="O41" s="72"/>
      <c r="P41" s="112" t="s">
        <v>37</v>
      </c>
      <c r="Q41" s="112"/>
    </row>
    <row r="42" spans="1:17" ht="11.25" customHeight="1">
      <c r="A42" s="70"/>
      <c r="B42" s="71"/>
      <c r="C42" s="104"/>
      <c r="D42" s="104"/>
      <c r="E42" s="74"/>
      <c r="F42" s="75"/>
      <c r="G42" s="75"/>
      <c r="H42" s="75"/>
      <c r="I42" s="75"/>
      <c r="J42" s="75"/>
      <c r="K42" s="75"/>
      <c r="L42" s="74"/>
      <c r="M42" s="75"/>
      <c r="N42" s="74"/>
      <c r="O42" s="75"/>
      <c r="P42" s="104"/>
      <c r="Q42" s="113"/>
    </row>
    <row r="43" spans="1:17" ht="11.25" customHeight="1">
      <c r="A43" s="94">
        <v>1</v>
      </c>
      <c r="B43" s="94"/>
      <c r="C43" s="12">
        <v>2</v>
      </c>
      <c r="D43" s="12">
        <v>3</v>
      </c>
      <c r="E43" s="101">
        <v>4</v>
      </c>
      <c r="F43" s="101"/>
      <c r="G43" s="101"/>
      <c r="H43" s="101"/>
      <c r="I43" s="101"/>
      <c r="J43" s="101"/>
      <c r="K43" s="101"/>
      <c r="L43" s="101">
        <v>5</v>
      </c>
      <c r="M43" s="101"/>
      <c r="N43" s="101">
        <v>6</v>
      </c>
      <c r="O43" s="101"/>
      <c r="P43" s="95">
        <v>7</v>
      </c>
      <c r="Q43" s="95"/>
    </row>
    <row r="44" spans="1:17" ht="45" customHeight="1">
      <c r="A44" s="96">
        <v>1</v>
      </c>
      <c r="B44" s="96"/>
      <c r="C44" s="13" t="s">
        <v>15</v>
      </c>
      <c r="D44" s="27">
        <v>824</v>
      </c>
      <c r="E44" s="38" t="s">
        <v>38</v>
      </c>
      <c r="F44" s="38"/>
      <c r="G44" s="38"/>
      <c r="H44" s="38"/>
      <c r="I44" s="38"/>
      <c r="J44" s="38"/>
      <c r="K44" s="38"/>
      <c r="L44" s="97">
        <f>29410.758+376+77.67+4.7725+190+40.703-0.2-0.63-230+120+130</f>
        <v>30119.073499999999</v>
      </c>
      <c r="M44" s="97"/>
      <c r="N44" s="97">
        <f>84.643+1500+25+15-190</f>
        <v>1434.643</v>
      </c>
      <c r="O44" s="97"/>
      <c r="P44" s="98">
        <f>L44+N44</f>
        <v>31553.716499999999</v>
      </c>
      <c r="Q44" s="98"/>
    </row>
    <row r="45" spans="1:17" ht="11.25" customHeight="1">
      <c r="A45" s="96">
        <v>2</v>
      </c>
      <c r="B45" s="96"/>
      <c r="C45" s="13" t="s">
        <v>15</v>
      </c>
      <c r="D45" s="27">
        <v>824</v>
      </c>
      <c r="E45" s="42" t="s">
        <v>110</v>
      </c>
      <c r="F45" s="38"/>
      <c r="G45" s="38"/>
      <c r="H45" s="38"/>
      <c r="I45" s="38"/>
      <c r="J45" s="38"/>
      <c r="K45" s="38"/>
      <c r="L45" s="99">
        <v>75.66</v>
      </c>
      <c r="M45" s="99"/>
      <c r="N45" s="100"/>
      <c r="O45" s="100"/>
      <c r="P45" s="98">
        <f>L45+N45</f>
        <v>75.66</v>
      </c>
      <c r="Q45" s="98"/>
    </row>
    <row r="46" spans="1:17" ht="11.25" customHeight="1">
      <c r="A46" s="96">
        <v>3</v>
      </c>
      <c r="B46" s="96"/>
      <c r="C46" s="13" t="s">
        <v>15</v>
      </c>
      <c r="D46" s="28">
        <v>824</v>
      </c>
      <c r="E46" s="42" t="s">
        <v>111</v>
      </c>
      <c r="F46" s="38"/>
      <c r="G46" s="38"/>
      <c r="H46" s="38"/>
      <c r="I46" s="38"/>
      <c r="J46" s="38"/>
      <c r="K46" s="38"/>
      <c r="L46" s="157"/>
      <c r="M46" s="157"/>
      <c r="N46" s="158">
        <f>1700+176.5-15-1500-25+166.9</f>
        <v>503.4</v>
      </c>
      <c r="O46" s="158"/>
      <c r="P46" s="98">
        <f>L46+N46</f>
        <v>503.4</v>
      </c>
      <c r="Q46" s="98"/>
    </row>
    <row r="47" spans="1:17" ht="11.25" customHeight="1">
      <c r="A47" s="96">
        <v>4</v>
      </c>
      <c r="B47" s="96"/>
      <c r="C47" s="13" t="s">
        <v>15</v>
      </c>
      <c r="D47" s="28">
        <v>824</v>
      </c>
      <c r="E47" s="38" t="s">
        <v>98</v>
      </c>
      <c r="F47" s="38"/>
      <c r="G47" s="38"/>
      <c r="H47" s="38"/>
      <c r="I47" s="38"/>
      <c r="J47" s="38"/>
      <c r="K47" s="38"/>
      <c r="L47" s="157"/>
      <c r="M47" s="157"/>
      <c r="N47" s="158">
        <f>1100+60</f>
        <v>1160</v>
      </c>
      <c r="O47" s="158"/>
      <c r="P47" s="98">
        <f>L47+N47</f>
        <v>1160</v>
      </c>
      <c r="Q47" s="98"/>
    </row>
    <row r="48" spans="1:17" s="1" customFormat="1" ht="11.25" customHeight="1">
      <c r="A48" s="136" t="s">
        <v>39</v>
      </c>
      <c r="B48" s="136"/>
      <c r="C48" s="136"/>
      <c r="D48" s="136"/>
      <c r="E48" s="136"/>
      <c r="F48" s="136"/>
      <c r="G48" s="136"/>
      <c r="H48" s="136"/>
      <c r="I48" s="136"/>
      <c r="J48" s="136"/>
      <c r="K48" s="136"/>
      <c r="L48" s="123">
        <f>SUM(L44:M47)</f>
        <v>30194.733499999998</v>
      </c>
      <c r="M48" s="123"/>
      <c r="N48" s="124">
        <f>SUM(N44:O47)</f>
        <v>3098.0430000000001</v>
      </c>
      <c r="O48" s="124"/>
      <c r="P48" s="123">
        <f>SUM(P44:Q47)</f>
        <v>33292.7765</v>
      </c>
      <c r="Q48" s="123"/>
    </row>
    <row r="50" spans="1:17" ht="11.25" customHeight="1">
      <c r="A50" s="4" t="s">
        <v>40</v>
      </c>
      <c r="B50"/>
      <c r="C50"/>
      <c r="D50"/>
      <c r="E50"/>
      <c r="F50"/>
      <c r="G50"/>
      <c r="H50"/>
      <c r="I50"/>
      <c r="J50"/>
      <c r="K50"/>
      <c r="L50"/>
      <c r="M50"/>
      <c r="N50"/>
      <c r="O50"/>
      <c r="P50"/>
      <c r="Q50" s="4" t="s">
        <v>33</v>
      </c>
    </row>
    <row r="51" spans="1:17" ht="21.75" customHeight="1">
      <c r="A51" s="68" t="s">
        <v>41</v>
      </c>
      <c r="B51" s="68"/>
      <c r="C51" s="68"/>
      <c r="D51" s="68"/>
      <c r="E51" s="68"/>
      <c r="F51" s="68"/>
      <c r="G51" s="68"/>
      <c r="H51" s="68"/>
      <c r="I51" s="68"/>
      <c r="J51" s="68"/>
      <c r="K51" s="15" t="s">
        <v>29</v>
      </c>
      <c r="L51" s="125" t="s">
        <v>35</v>
      </c>
      <c r="M51" s="125"/>
      <c r="N51" s="125" t="s">
        <v>36</v>
      </c>
      <c r="O51" s="125"/>
      <c r="P51" s="126" t="s">
        <v>37</v>
      </c>
      <c r="Q51" s="126"/>
    </row>
    <row r="52" spans="1:17" ht="11.25" customHeight="1" thickBot="1">
      <c r="A52" s="127">
        <v>1</v>
      </c>
      <c r="B52" s="127"/>
      <c r="C52" s="127"/>
      <c r="D52" s="127"/>
      <c r="E52" s="127"/>
      <c r="F52" s="127"/>
      <c r="G52" s="127"/>
      <c r="H52" s="127"/>
      <c r="I52" s="127"/>
      <c r="J52" s="127"/>
      <c r="K52" s="12">
        <v>2</v>
      </c>
      <c r="L52" s="101">
        <v>3</v>
      </c>
      <c r="M52" s="101"/>
      <c r="N52" s="101">
        <v>4</v>
      </c>
      <c r="O52" s="101"/>
      <c r="P52" s="95">
        <v>5</v>
      </c>
      <c r="Q52" s="95"/>
    </row>
    <row r="53" spans="1:17" s="31" customFormat="1" ht="11.25" customHeight="1">
      <c r="A53" s="137" t="s">
        <v>109</v>
      </c>
      <c r="B53" s="137"/>
      <c r="C53" s="137"/>
      <c r="D53" s="137"/>
      <c r="E53" s="137"/>
      <c r="F53" s="137"/>
      <c r="G53" s="137"/>
      <c r="H53" s="137"/>
      <c r="I53" s="137"/>
      <c r="J53" s="137"/>
      <c r="K53" s="30" t="s">
        <v>15</v>
      </c>
      <c r="L53" s="46">
        <v>4.7725</v>
      </c>
      <c r="M53" s="47"/>
      <c r="N53" s="44"/>
      <c r="O53" s="45"/>
      <c r="P53" s="46">
        <f>L53+N53</f>
        <v>4.7725</v>
      </c>
      <c r="Q53" s="47"/>
    </row>
    <row r="54" spans="1:17" ht="11.25" customHeight="1">
      <c r="A54" s="134" t="s">
        <v>39</v>
      </c>
      <c r="B54" s="134"/>
      <c r="C54" s="134"/>
      <c r="D54" s="134"/>
      <c r="E54" s="134"/>
      <c r="F54" s="134"/>
      <c r="G54" s="134"/>
      <c r="H54" s="134"/>
      <c r="I54" s="134"/>
      <c r="J54" s="134"/>
      <c r="K54" s="134"/>
      <c r="L54" s="135">
        <f>L53</f>
        <v>4.7725</v>
      </c>
      <c r="M54" s="136"/>
      <c r="N54" s="135"/>
      <c r="O54" s="136"/>
      <c r="P54" s="135">
        <f>P53</f>
        <v>4.7725</v>
      </c>
      <c r="Q54" s="136"/>
    </row>
    <row r="56" spans="1:17" ht="11.25" customHeight="1">
      <c r="A56" s="4" t="s">
        <v>42</v>
      </c>
      <c r="B56"/>
      <c r="C56"/>
      <c r="D56"/>
      <c r="E56"/>
      <c r="F56"/>
      <c r="G56"/>
      <c r="H56"/>
      <c r="I56"/>
      <c r="J56"/>
      <c r="K56"/>
      <c r="L56"/>
      <c r="M56"/>
      <c r="N56"/>
      <c r="O56"/>
      <c r="P56"/>
      <c r="Q56"/>
    </row>
    <row r="57" spans="1:17" ht="11.85" customHeight="1">
      <c r="A57" s="138" t="s">
        <v>28</v>
      </c>
      <c r="B57" s="138"/>
      <c r="C57" s="141" t="s">
        <v>29</v>
      </c>
      <c r="D57" s="143" t="s">
        <v>43</v>
      </c>
      <c r="E57" s="143"/>
      <c r="F57" s="143"/>
      <c r="G57" s="143"/>
      <c r="H57" s="143"/>
      <c r="I57" s="143"/>
      <c r="J57" s="143"/>
      <c r="K57" s="143"/>
      <c r="L57" s="146" t="s">
        <v>44</v>
      </c>
      <c r="M57" s="146" t="s">
        <v>45</v>
      </c>
      <c r="N57" s="146"/>
      <c r="O57" s="146"/>
      <c r="P57" s="91" t="s">
        <v>46</v>
      </c>
      <c r="Q57" s="91"/>
    </row>
    <row r="58" spans="1:17" ht="11.45" customHeight="1">
      <c r="A58" s="139"/>
      <c r="B58" s="140"/>
      <c r="C58" s="142"/>
      <c r="D58" s="144"/>
      <c r="E58" s="145"/>
      <c r="F58" s="145"/>
      <c r="G58" s="145"/>
      <c r="H58" s="145"/>
      <c r="I58" s="145"/>
      <c r="J58" s="145"/>
      <c r="K58" s="145"/>
      <c r="L58" s="147"/>
      <c r="M58" s="144"/>
      <c r="N58" s="145"/>
      <c r="O58" s="140"/>
      <c r="P58" s="92"/>
      <c r="Q58" s="93"/>
    </row>
    <row r="59" spans="1:17" ht="11.25" customHeight="1">
      <c r="A59" s="94">
        <v>1</v>
      </c>
      <c r="B59" s="94"/>
      <c r="C59" s="12">
        <v>2</v>
      </c>
      <c r="D59" s="58">
        <v>3</v>
      </c>
      <c r="E59" s="58"/>
      <c r="F59" s="58"/>
      <c r="G59" s="58"/>
      <c r="H59" s="58"/>
      <c r="I59" s="58"/>
      <c r="J59" s="58"/>
      <c r="K59" s="58"/>
      <c r="L59" s="12">
        <v>4</v>
      </c>
      <c r="M59" s="58">
        <v>5</v>
      </c>
      <c r="N59" s="58"/>
      <c r="O59" s="58"/>
      <c r="P59" s="95">
        <v>6</v>
      </c>
      <c r="Q59" s="95"/>
    </row>
    <row r="60" spans="1:17" s="17" customFormat="1" ht="21.75" customHeight="1">
      <c r="A60" s="86">
        <v>1</v>
      </c>
      <c r="B60" s="86"/>
      <c r="C60" s="18"/>
      <c r="D60" s="87" t="s">
        <v>38</v>
      </c>
      <c r="E60" s="87"/>
      <c r="F60" s="87"/>
      <c r="G60" s="87"/>
      <c r="H60" s="87"/>
      <c r="I60" s="87"/>
      <c r="J60" s="87"/>
      <c r="K60" s="87"/>
      <c r="L60" s="87"/>
      <c r="M60" s="87"/>
      <c r="N60" s="87"/>
      <c r="O60" s="87"/>
      <c r="P60" s="87"/>
      <c r="Q60" s="87"/>
    </row>
    <row r="61" spans="1:17" s="17" customFormat="1" ht="11.25" customHeight="1">
      <c r="A61" s="41" t="s">
        <v>47</v>
      </c>
      <c r="B61" s="41"/>
      <c r="C61" s="41"/>
      <c r="D61" s="41"/>
      <c r="E61" s="41"/>
      <c r="F61" s="41"/>
      <c r="G61" s="41"/>
      <c r="H61" s="41"/>
      <c r="I61" s="41"/>
      <c r="J61" s="41"/>
      <c r="K61" s="41"/>
      <c r="L61" s="41"/>
      <c r="M61" s="41"/>
      <c r="N61" s="41"/>
      <c r="O61" s="41"/>
      <c r="P61" s="41"/>
      <c r="Q61" s="41"/>
    </row>
    <row r="62" spans="1:17" s="17" customFormat="1" ht="11.25" customHeight="1">
      <c r="A62" s="19">
        <v>1</v>
      </c>
      <c r="B62" s="20"/>
      <c r="C62" s="21" t="s">
        <v>15</v>
      </c>
      <c r="D62" s="38" t="s">
        <v>48</v>
      </c>
      <c r="E62" s="38"/>
      <c r="F62" s="38"/>
      <c r="G62" s="38"/>
      <c r="H62" s="38"/>
      <c r="I62" s="38"/>
      <c r="J62" s="38"/>
      <c r="K62" s="38"/>
      <c r="L62" s="22" t="s">
        <v>49</v>
      </c>
      <c r="M62" s="39" t="s">
        <v>50</v>
      </c>
      <c r="N62" s="39"/>
      <c r="O62" s="39"/>
      <c r="P62" s="52">
        <v>2</v>
      </c>
      <c r="Q62" s="52"/>
    </row>
    <row r="63" spans="1:17" s="17" customFormat="1" ht="11.25" customHeight="1">
      <c r="A63" s="19">
        <v>2</v>
      </c>
      <c r="B63" s="20"/>
      <c r="C63" s="21" t="s">
        <v>15</v>
      </c>
      <c r="D63" s="38" t="s">
        <v>51</v>
      </c>
      <c r="E63" s="38"/>
      <c r="F63" s="38"/>
      <c r="G63" s="38"/>
      <c r="H63" s="38"/>
      <c r="I63" s="38"/>
      <c r="J63" s="38"/>
      <c r="K63" s="38"/>
      <c r="L63" s="22" t="s">
        <v>49</v>
      </c>
      <c r="M63" s="39" t="s">
        <v>50</v>
      </c>
      <c r="N63" s="39"/>
      <c r="O63" s="39"/>
      <c r="P63" s="52">
        <v>295.25</v>
      </c>
      <c r="Q63" s="52"/>
    </row>
    <row r="64" spans="1:17" s="17" customFormat="1" ht="11.25" customHeight="1">
      <c r="A64" s="19">
        <v>3</v>
      </c>
      <c r="B64" s="20"/>
      <c r="C64" s="21" t="s">
        <v>15</v>
      </c>
      <c r="D64" s="38" t="s">
        <v>52</v>
      </c>
      <c r="E64" s="38"/>
      <c r="F64" s="38"/>
      <c r="G64" s="38"/>
      <c r="H64" s="38"/>
      <c r="I64" s="38"/>
      <c r="J64" s="38"/>
      <c r="K64" s="38"/>
      <c r="L64" s="22" t="s">
        <v>49</v>
      </c>
      <c r="M64" s="39" t="s">
        <v>50</v>
      </c>
      <c r="N64" s="39"/>
      <c r="O64" s="39"/>
      <c r="P64" s="52">
        <v>59</v>
      </c>
      <c r="Q64" s="52"/>
    </row>
    <row r="65" spans="1:17" s="17" customFormat="1" ht="11.25" customHeight="1">
      <c r="A65" s="19">
        <v>4</v>
      </c>
      <c r="B65" s="20"/>
      <c r="C65" s="21" t="s">
        <v>15</v>
      </c>
      <c r="D65" s="38" t="s">
        <v>53</v>
      </c>
      <c r="E65" s="38"/>
      <c r="F65" s="38"/>
      <c r="G65" s="38"/>
      <c r="H65" s="38"/>
      <c r="I65" s="38"/>
      <c r="J65" s="38"/>
      <c r="K65" s="38"/>
      <c r="L65" s="22" t="s">
        <v>49</v>
      </c>
      <c r="M65" s="39" t="s">
        <v>50</v>
      </c>
      <c r="N65" s="39"/>
      <c r="O65" s="39"/>
      <c r="P65" s="52">
        <v>172</v>
      </c>
      <c r="Q65" s="52"/>
    </row>
    <row r="66" spans="1:17" s="17" customFormat="1" ht="11.25" customHeight="1">
      <c r="A66" s="19">
        <v>5</v>
      </c>
      <c r="B66" s="20"/>
      <c r="C66" s="21" t="s">
        <v>15</v>
      </c>
      <c r="D66" s="38" t="s">
        <v>54</v>
      </c>
      <c r="E66" s="38"/>
      <c r="F66" s="38"/>
      <c r="G66" s="38"/>
      <c r="H66" s="38"/>
      <c r="I66" s="38"/>
      <c r="J66" s="38"/>
      <c r="K66" s="38"/>
      <c r="L66" s="22" t="s">
        <v>49</v>
      </c>
      <c r="M66" s="39" t="s">
        <v>50</v>
      </c>
      <c r="N66" s="39"/>
      <c r="O66" s="39"/>
      <c r="P66" s="52">
        <v>64.25</v>
      </c>
      <c r="Q66" s="52"/>
    </row>
    <row r="67" spans="1:17" s="17" customFormat="1" ht="11.25" customHeight="1">
      <c r="A67" s="19">
        <v>6</v>
      </c>
      <c r="B67" s="20"/>
      <c r="C67" s="21" t="s">
        <v>15</v>
      </c>
      <c r="D67" s="38" t="s">
        <v>55</v>
      </c>
      <c r="E67" s="38"/>
      <c r="F67" s="38"/>
      <c r="G67" s="38"/>
      <c r="H67" s="38"/>
      <c r="I67" s="38"/>
      <c r="J67" s="38"/>
      <c r="K67" s="38"/>
      <c r="L67" s="22" t="s">
        <v>56</v>
      </c>
      <c r="M67" s="39" t="s">
        <v>50</v>
      </c>
      <c r="N67" s="39"/>
      <c r="O67" s="39"/>
      <c r="P67" s="88">
        <f>L44</f>
        <v>30119.073499999999</v>
      </c>
      <c r="Q67" s="88"/>
    </row>
    <row r="68" spans="1:17">
      <c r="A68" s="25">
        <v>7</v>
      </c>
      <c r="C68" s="21">
        <v>1014030</v>
      </c>
      <c r="D68" s="42" t="s">
        <v>92</v>
      </c>
      <c r="E68" s="38"/>
      <c r="F68" s="38"/>
      <c r="G68" s="38"/>
      <c r="H68" s="38"/>
      <c r="I68" s="38"/>
      <c r="J68" s="38"/>
      <c r="K68" s="38"/>
      <c r="L68" s="22" t="s">
        <v>56</v>
      </c>
      <c r="M68" s="39" t="s">
        <v>50</v>
      </c>
      <c r="N68" s="39"/>
      <c r="O68" s="39"/>
      <c r="P68" s="89">
        <f>N44</f>
        <v>1434.643</v>
      </c>
      <c r="Q68" s="90"/>
    </row>
    <row r="69" spans="1:17" s="17" customFormat="1" ht="11.25" customHeight="1">
      <c r="A69" s="41" t="s">
        <v>57</v>
      </c>
      <c r="B69" s="41"/>
      <c r="C69" s="41"/>
      <c r="D69" s="41"/>
      <c r="E69" s="41"/>
      <c r="F69" s="41"/>
      <c r="G69" s="41"/>
      <c r="H69" s="41"/>
      <c r="I69" s="41"/>
      <c r="J69" s="41"/>
      <c r="K69" s="41"/>
      <c r="L69" s="41"/>
      <c r="M69" s="41"/>
      <c r="N69" s="41"/>
      <c r="O69" s="41"/>
      <c r="P69" s="41"/>
      <c r="Q69" s="41"/>
    </row>
    <row r="70" spans="1:17" s="17" customFormat="1" ht="11.25" customHeight="1">
      <c r="A70" s="19">
        <v>1</v>
      </c>
      <c r="B70" s="20"/>
      <c r="C70" s="21" t="s">
        <v>15</v>
      </c>
      <c r="D70" s="38" t="s">
        <v>58</v>
      </c>
      <c r="E70" s="38"/>
      <c r="F70" s="38"/>
      <c r="G70" s="38"/>
      <c r="H70" s="38"/>
      <c r="I70" s="38"/>
      <c r="J70" s="38"/>
      <c r="K70" s="38"/>
      <c r="L70" s="22" t="s">
        <v>59</v>
      </c>
      <c r="M70" s="39" t="s">
        <v>50</v>
      </c>
      <c r="N70" s="39"/>
      <c r="O70" s="39"/>
      <c r="P70" s="52">
        <v>134.82</v>
      </c>
      <c r="Q70" s="52"/>
    </row>
    <row r="71" spans="1:17" s="17" customFormat="1" ht="21.75" customHeight="1">
      <c r="A71" s="19">
        <v>2</v>
      </c>
      <c r="B71" s="20"/>
      <c r="C71" s="21" t="s">
        <v>15</v>
      </c>
      <c r="D71" s="38" t="s">
        <v>60</v>
      </c>
      <c r="E71" s="38"/>
      <c r="F71" s="38"/>
      <c r="G71" s="38"/>
      <c r="H71" s="38"/>
      <c r="I71" s="38"/>
      <c r="J71" s="38"/>
      <c r="K71" s="38"/>
      <c r="L71" s="22" t="s">
        <v>61</v>
      </c>
      <c r="M71" s="39" t="s">
        <v>50</v>
      </c>
      <c r="N71" s="39"/>
      <c r="O71" s="39"/>
      <c r="P71" s="52">
        <v>935.66800000000001</v>
      </c>
      <c r="Q71" s="52"/>
    </row>
    <row r="72" spans="1:17" s="17" customFormat="1" ht="11.25" customHeight="1">
      <c r="A72" s="19">
        <v>3</v>
      </c>
      <c r="B72" s="20"/>
      <c r="C72" s="21" t="s">
        <v>15</v>
      </c>
      <c r="D72" s="38" t="s">
        <v>60</v>
      </c>
      <c r="E72" s="38"/>
      <c r="F72" s="38"/>
      <c r="G72" s="38"/>
      <c r="H72" s="38"/>
      <c r="I72" s="38"/>
      <c r="J72" s="38"/>
      <c r="K72" s="38"/>
      <c r="L72" s="22" t="s">
        <v>56</v>
      </c>
      <c r="M72" s="39" t="s">
        <v>50</v>
      </c>
      <c r="N72" s="39"/>
      <c r="O72" s="39"/>
      <c r="P72" s="52">
        <v>9017.4079999999994</v>
      </c>
      <c r="Q72" s="52"/>
    </row>
    <row r="73" spans="1:17" s="17" customFormat="1" ht="21.75" customHeight="1">
      <c r="A73" s="19">
        <v>4</v>
      </c>
      <c r="B73" s="20"/>
      <c r="C73" s="21" t="s">
        <v>15</v>
      </c>
      <c r="D73" s="38" t="s">
        <v>62</v>
      </c>
      <c r="E73" s="38"/>
      <c r="F73" s="38"/>
      <c r="G73" s="38"/>
      <c r="H73" s="38"/>
      <c r="I73" s="38"/>
      <c r="J73" s="38"/>
      <c r="K73" s="38"/>
      <c r="L73" s="22" t="s">
        <v>61</v>
      </c>
      <c r="M73" s="39" t="s">
        <v>50</v>
      </c>
      <c r="N73" s="39"/>
      <c r="O73" s="39"/>
      <c r="P73" s="52">
        <v>41.820999999999998</v>
      </c>
      <c r="Q73" s="52"/>
    </row>
    <row r="74" spans="1:17" s="17" customFormat="1" ht="11.25" customHeight="1">
      <c r="A74" s="19">
        <v>5</v>
      </c>
      <c r="B74" s="20"/>
      <c r="C74" s="21" t="s">
        <v>15</v>
      </c>
      <c r="D74" s="38" t="s">
        <v>62</v>
      </c>
      <c r="E74" s="38"/>
      <c r="F74" s="38"/>
      <c r="G74" s="38"/>
      <c r="H74" s="38"/>
      <c r="I74" s="38"/>
      <c r="J74" s="38"/>
      <c r="K74" s="38"/>
      <c r="L74" s="22" t="s">
        <v>56</v>
      </c>
      <c r="M74" s="39" t="s">
        <v>50</v>
      </c>
      <c r="N74" s="39"/>
      <c r="O74" s="39"/>
      <c r="P74" s="52">
        <v>188.19499999999999</v>
      </c>
      <c r="Q74" s="52"/>
    </row>
    <row r="75" spans="1:17" s="17" customFormat="1" ht="11.25" customHeight="1">
      <c r="A75" s="19">
        <v>6</v>
      </c>
      <c r="B75" s="20"/>
      <c r="C75" s="21" t="s">
        <v>93</v>
      </c>
      <c r="D75" s="42" t="s">
        <v>94</v>
      </c>
      <c r="E75" s="48"/>
      <c r="F75" s="48"/>
      <c r="G75" s="48"/>
      <c r="H75" s="48"/>
      <c r="I75" s="48"/>
      <c r="J75" s="48"/>
      <c r="K75" s="49"/>
      <c r="L75" s="26" t="s">
        <v>56</v>
      </c>
      <c r="M75" s="39" t="s">
        <v>50</v>
      </c>
      <c r="N75" s="39"/>
      <c r="O75" s="39"/>
      <c r="P75" s="50">
        <v>1350</v>
      </c>
      <c r="Q75" s="51"/>
    </row>
    <row r="76" spans="1:17" s="17" customFormat="1" ht="11.25" customHeight="1">
      <c r="A76" s="19">
        <v>7</v>
      </c>
      <c r="B76" s="20"/>
      <c r="C76" s="21" t="s">
        <v>93</v>
      </c>
      <c r="D76" s="42" t="s">
        <v>94</v>
      </c>
      <c r="E76" s="48"/>
      <c r="F76" s="48"/>
      <c r="G76" s="48"/>
      <c r="H76" s="48"/>
      <c r="I76" s="48"/>
      <c r="J76" s="48"/>
      <c r="K76" s="49"/>
      <c r="L76" s="26" t="s">
        <v>61</v>
      </c>
      <c r="M76" s="39" t="s">
        <v>50</v>
      </c>
      <c r="N76" s="39"/>
      <c r="O76" s="39"/>
      <c r="P76" s="50">
        <v>28.545999999999999</v>
      </c>
      <c r="Q76" s="51"/>
    </row>
    <row r="77" spans="1:17" s="17" customFormat="1" ht="11.25" customHeight="1">
      <c r="A77" s="19">
        <v>8</v>
      </c>
      <c r="B77" s="20"/>
      <c r="C77" s="21" t="s">
        <v>15</v>
      </c>
      <c r="D77" s="38" t="s">
        <v>63</v>
      </c>
      <c r="E77" s="38"/>
      <c r="F77" s="38"/>
      <c r="G77" s="38"/>
      <c r="H77" s="38"/>
      <c r="I77" s="38"/>
      <c r="J77" s="38"/>
      <c r="K77" s="38"/>
      <c r="L77" s="22" t="s">
        <v>49</v>
      </c>
      <c r="M77" s="39" t="s">
        <v>50</v>
      </c>
      <c r="N77" s="39"/>
      <c r="O77" s="39"/>
      <c r="P77" s="52">
        <v>2658205</v>
      </c>
      <c r="Q77" s="52"/>
    </row>
    <row r="78" spans="1:17" s="17" customFormat="1" ht="11.25" customHeight="1">
      <c r="A78" s="41" t="s">
        <v>64</v>
      </c>
      <c r="B78" s="41"/>
      <c r="C78" s="41"/>
      <c r="D78" s="41"/>
      <c r="E78" s="41"/>
      <c r="F78" s="41"/>
      <c r="G78" s="41"/>
      <c r="H78" s="41"/>
      <c r="I78" s="41"/>
      <c r="J78" s="41"/>
      <c r="K78" s="41"/>
      <c r="L78" s="41"/>
      <c r="M78" s="41"/>
      <c r="N78" s="41"/>
      <c r="O78" s="41"/>
      <c r="P78" s="41"/>
      <c r="Q78" s="41"/>
    </row>
    <row r="79" spans="1:17" s="17" customFormat="1" ht="11.25" customHeight="1">
      <c r="A79" s="19">
        <v>1</v>
      </c>
      <c r="B79" s="20"/>
      <c r="C79" s="21" t="s">
        <v>15</v>
      </c>
      <c r="D79" s="38" t="s">
        <v>65</v>
      </c>
      <c r="E79" s="38"/>
      <c r="F79" s="38"/>
      <c r="G79" s="38"/>
      <c r="H79" s="38"/>
      <c r="I79" s="38"/>
      <c r="J79" s="38"/>
      <c r="K79" s="38"/>
      <c r="L79" s="22" t="s">
        <v>49</v>
      </c>
      <c r="M79" s="39" t="s">
        <v>66</v>
      </c>
      <c r="N79" s="39"/>
      <c r="O79" s="39"/>
      <c r="P79" s="52">
        <v>9003</v>
      </c>
      <c r="Q79" s="52"/>
    </row>
    <row r="80" spans="1:17" s="17" customFormat="1" ht="11.25" customHeight="1">
      <c r="A80" s="19">
        <v>2</v>
      </c>
      <c r="B80" s="20"/>
      <c r="C80" s="21">
        <v>1014030</v>
      </c>
      <c r="D80" s="42" t="s">
        <v>95</v>
      </c>
      <c r="E80" s="48"/>
      <c r="F80" s="48"/>
      <c r="G80" s="48"/>
      <c r="H80" s="48"/>
      <c r="I80" s="48"/>
      <c r="J80" s="48"/>
      <c r="K80" s="49"/>
      <c r="L80" s="22" t="s">
        <v>68</v>
      </c>
      <c r="M80" s="39" t="s">
        <v>66</v>
      </c>
      <c r="N80" s="39"/>
      <c r="O80" s="39"/>
      <c r="P80" s="50">
        <f>P75/P76</f>
        <v>47.292089960064459</v>
      </c>
      <c r="Q80" s="51"/>
    </row>
    <row r="81" spans="1:17" s="17" customFormat="1" ht="11.25" customHeight="1">
      <c r="A81" s="19">
        <v>3</v>
      </c>
      <c r="B81" s="20"/>
      <c r="C81" s="21" t="s">
        <v>15</v>
      </c>
      <c r="D81" s="38" t="s">
        <v>67</v>
      </c>
      <c r="E81" s="38"/>
      <c r="F81" s="38"/>
      <c r="G81" s="38"/>
      <c r="H81" s="38"/>
      <c r="I81" s="38"/>
      <c r="J81" s="38"/>
      <c r="K81" s="38"/>
      <c r="L81" s="22" t="s">
        <v>68</v>
      </c>
      <c r="M81" s="39" t="s">
        <v>66</v>
      </c>
      <c r="N81" s="39"/>
      <c r="O81" s="39"/>
      <c r="P81" s="52">
        <v>218.77799999999999</v>
      </c>
      <c r="Q81" s="52"/>
    </row>
    <row r="82" spans="1:17" s="17" customFormat="1" ht="11.25" hidden="1" customHeight="1">
      <c r="A82" s="19">
        <v>3</v>
      </c>
      <c r="B82" s="20"/>
      <c r="C82" s="21" t="s">
        <v>15</v>
      </c>
      <c r="D82" s="38" t="s">
        <v>69</v>
      </c>
      <c r="E82" s="38"/>
      <c r="F82" s="38"/>
      <c r="G82" s="38"/>
      <c r="H82" s="38"/>
      <c r="I82" s="38"/>
      <c r="J82" s="38"/>
      <c r="K82" s="38"/>
      <c r="L82" s="22" t="s">
        <v>68</v>
      </c>
      <c r="M82" s="39" t="s">
        <v>66</v>
      </c>
      <c r="N82" s="39"/>
      <c r="O82" s="39"/>
      <c r="P82" s="40"/>
      <c r="Q82" s="40"/>
    </row>
    <row r="83" spans="1:17" s="17" customFormat="1" ht="11.25" customHeight="1">
      <c r="A83" s="41" t="s">
        <v>70</v>
      </c>
      <c r="B83" s="41"/>
      <c r="C83" s="41"/>
      <c r="D83" s="41"/>
      <c r="E83" s="41"/>
      <c r="F83" s="41"/>
      <c r="G83" s="41"/>
      <c r="H83" s="41"/>
      <c r="I83" s="41"/>
      <c r="J83" s="41"/>
      <c r="K83" s="41"/>
      <c r="L83" s="41"/>
      <c r="M83" s="41"/>
      <c r="N83" s="41"/>
      <c r="O83" s="41"/>
      <c r="P83" s="41"/>
      <c r="Q83" s="41"/>
    </row>
    <row r="84" spans="1:17" s="17" customFormat="1" ht="21.75" customHeight="1">
      <c r="A84" s="19">
        <v>1</v>
      </c>
      <c r="B84" s="20"/>
      <c r="C84" s="21" t="s">
        <v>15</v>
      </c>
      <c r="D84" s="42" t="s">
        <v>71</v>
      </c>
      <c r="E84" s="38"/>
      <c r="F84" s="38"/>
      <c r="G84" s="38"/>
      <c r="H84" s="38"/>
      <c r="I84" s="38"/>
      <c r="J84" s="38"/>
      <c r="K84" s="38"/>
      <c r="L84" s="22" t="s">
        <v>72</v>
      </c>
      <c r="M84" s="39" t="s">
        <v>66</v>
      </c>
      <c r="N84" s="39"/>
      <c r="O84" s="39"/>
      <c r="P84" s="43">
        <f>P76/24.8*100-100</f>
        <v>15.104838709677409</v>
      </c>
      <c r="Q84" s="43"/>
    </row>
    <row r="85" spans="1:17" s="17" customFormat="1" ht="21.75" customHeight="1">
      <c r="A85" s="19">
        <v>2</v>
      </c>
      <c r="B85" s="20"/>
      <c r="C85" s="21" t="s">
        <v>15</v>
      </c>
      <c r="D85" s="42" t="s">
        <v>112</v>
      </c>
      <c r="E85" s="38"/>
      <c r="F85" s="38"/>
      <c r="G85" s="38"/>
      <c r="H85" s="38"/>
      <c r="I85" s="38"/>
      <c r="J85" s="38"/>
      <c r="K85" s="38"/>
      <c r="L85" s="22" t="s">
        <v>72</v>
      </c>
      <c r="M85" s="39" t="s">
        <v>66</v>
      </c>
      <c r="N85" s="39"/>
      <c r="O85" s="39"/>
      <c r="P85" s="60">
        <v>0.28000000000000003</v>
      </c>
      <c r="Q85" s="51"/>
    </row>
    <row r="86" spans="1:17" s="17" customFormat="1" ht="11.25" customHeight="1">
      <c r="A86" s="86">
        <v>2</v>
      </c>
      <c r="B86" s="86"/>
      <c r="C86" s="18"/>
      <c r="D86" s="87" t="s">
        <v>110</v>
      </c>
      <c r="E86" s="87"/>
      <c r="F86" s="87"/>
      <c r="G86" s="87"/>
      <c r="H86" s="87"/>
      <c r="I86" s="87"/>
      <c r="J86" s="87"/>
      <c r="K86" s="87"/>
      <c r="L86" s="87"/>
      <c r="M86" s="87"/>
      <c r="N86" s="87"/>
      <c r="O86" s="87"/>
      <c r="P86" s="87"/>
      <c r="Q86" s="87"/>
    </row>
    <row r="87" spans="1:17" s="17" customFormat="1" ht="11.25" customHeight="1">
      <c r="A87" s="41" t="s">
        <v>47</v>
      </c>
      <c r="B87" s="41"/>
      <c r="C87" s="41"/>
      <c r="D87" s="41"/>
      <c r="E87" s="41"/>
      <c r="F87" s="41"/>
      <c r="G87" s="41"/>
      <c r="H87" s="41"/>
      <c r="I87" s="41"/>
      <c r="J87" s="41"/>
      <c r="K87" s="41"/>
      <c r="L87" s="41"/>
      <c r="M87" s="41"/>
      <c r="N87" s="41"/>
      <c r="O87" s="41"/>
      <c r="P87" s="41"/>
      <c r="Q87" s="41"/>
    </row>
    <row r="88" spans="1:17" s="17" customFormat="1" ht="11.25" customHeight="1">
      <c r="A88" s="19">
        <v>1</v>
      </c>
      <c r="B88" s="20"/>
      <c r="C88" s="21" t="s">
        <v>15</v>
      </c>
      <c r="D88" s="38" t="s">
        <v>73</v>
      </c>
      <c r="E88" s="38"/>
      <c r="F88" s="38"/>
      <c r="G88" s="38"/>
      <c r="H88" s="38"/>
      <c r="I88" s="38"/>
      <c r="J88" s="38"/>
      <c r="K88" s="38"/>
      <c r="L88" s="22" t="s">
        <v>56</v>
      </c>
      <c r="M88" s="39" t="s">
        <v>50</v>
      </c>
      <c r="N88" s="39"/>
      <c r="O88" s="39"/>
      <c r="P88" s="52">
        <v>75.66</v>
      </c>
      <c r="Q88" s="52"/>
    </row>
    <row r="89" spans="1:17" s="17" customFormat="1" ht="11.25" customHeight="1">
      <c r="A89" s="41" t="s">
        <v>57</v>
      </c>
      <c r="B89" s="41"/>
      <c r="C89" s="41"/>
      <c r="D89" s="41"/>
      <c r="E89" s="41"/>
      <c r="F89" s="41"/>
      <c r="G89" s="41"/>
      <c r="H89" s="41"/>
      <c r="I89" s="41"/>
      <c r="J89" s="41"/>
      <c r="K89" s="41"/>
      <c r="L89" s="41"/>
      <c r="M89" s="41"/>
      <c r="N89" s="41"/>
      <c r="O89" s="41"/>
      <c r="P89" s="41"/>
      <c r="Q89" s="41"/>
    </row>
    <row r="90" spans="1:17" s="17" customFormat="1" ht="11.25" customHeight="1">
      <c r="A90" s="19">
        <v>1</v>
      </c>
      <c r="B90" s="20"/>
      <c r="C90" s="21" t="s">
        <v>15</v>
      </c>
      <c r="D90" s="42" t="s">
        <v>113</v>
      </c>
      <c r="E90" s="38"/>
      <c r="F90" s="38"/>
      <c r="G90" s="38"/>
      <c r="H90" s="38"/>
      <c r="I90" s="38"/>
      <c r="J90" s="38"/>
      <c r="K90" s="38"/>
      <c r="L90" s="22" t="s">
        <v>49</v>
      </c>
      <c r="M90" s="39" t="s">
        <v>50</v>
      </c>
      <c r="N90" s="39"/>
      <c r="O90" s="39"/>
      <c r="P90" s="52">
        <v>9</v>
      </c>
      <c r="Q90" s="52"/>
    </row>
    <row r="91" spans="1:17" s="17" customFormat="1" ht="11.25" customHeight="1">
      <c r="A91" s="41" t="s">
        <v>64</v>
      </c>
      <c r="B91" s="41"/>
      <c r="C91" s="41"/>
      <c r="D91" s="41"/>
      <c r="E91" s="41"/>
      <c r="F91" s="41"/>
      <c r="G91" s="41"/>
      <c r="H91" s="41"/>
      <c r="I91" s="41"/>
      <c r="J91" s="41"/>
      <c r="K91" s="41"/>
      <c r="L91" s="41"/>
      <c r="M91" s="41"/>
      <c r="N91" s="41"/>
      <c r="O91" s="41"/>
      <c r="P91" s="41"/>
      <c r="Q91" s="41"/>
    </row>
    <row r="92" spans="1:17" s="17" customFormat="1" ht="11.25" customHeight="1">
      <c r="A92" s="19">
        <v>1</v>
      </c>
      <c r="B92" s="20"/>
      <c r="C92" s="21" t="s">
        <v>15</v>
      </c>
      <c r="D92" s="38" t="s">
        <v>74</v>
      </c>
      <c r="E92" s="38"/>
      <c r="F92" s="38"/>
      <c r="G92" s="38"/>
      <c r="H92" s="38"/>
      <c r="I92" s="38"/>
      <c r="J92" s="38"/>
      <c r="K92" s="38"/>
      <c r="L92" s="22" t="s">
        <v>56</v>
      </c>
      <c r="M92" s="39" t="s">
        <v>66</v>
      </c>
      <c r="N92" s="39"/>
      <c r="O92" s="39"/>
      <c r="P92" s="52">
        <v>8.4060000000000006</v>
      </c>
      <c r="Q92" s="52"/>
    </row>
    <row r="93" spans="1:17" s="17" customFormat="1" ht="11.25" customHeight="1">
      <c r="A93" s="41" t="s">
        <v>70</v>
      </c>
      <c r="B93" s="41"/>
      <c r="C93" s="41"/>
      <c r="D93" s="41"/>
      <c r="E93" s="41"/>
      <c r="F93" s="41"/>
      <c r="G93" s="41"/>
      <c r="H93" s="41"/>
      <c r="I93" s="41"/>
      <c r="J93" s="41"/>
      <c r="K93" s="41"/>
      <c r="L93" s="41"/>
      <c r="M93" s="41"/>
      <c r="N93" s="41"/>
      <c r="O93" s="41"/>
      <c r="P93" s="41"/>
      <c r="Q93" s="41"/>
    </row>
    <row r="94" spans="1:17" s="17" customFormat="1" ht="11.25" customHeight="1">
      <c r="A94" s="19">
        <v>1</v>
      </c>
      <c r="B94" s="20"/>
      <c r="C94" s="21" t="s">
        <v>15</v>
      </c>
      <c r="D94" s="38" t="s">
        <v>75</v>
      </c>
      <c r="E94" s="38"/>
      <c r="F94" s="38"/>
      <c r="G94" s="38"/>
      <c r="H94" s="38"/>
      <c r="I94" s="38"/>
      <c r="J94" s="38"/>
      <c r="K94" s="38"/>
      <c r="L94" s="22" t="s">
        <v>72</v>
      </c>
      <c r="M94" s="39" t="s">
        <v>66</v>
      </c>
      <c r="N94" s="39"/>
      <c r="O94" s="39"/>
      <c r="P94" s="52">
        <v>30</v>
      </c>
      <c r="Q94" s="52"/>
    </row>
    <row r="95" spans="1:17" s="17" customFormat="1" ht="11.25" customHeight="1">
      <c r="A95" s="19">
        <v>2</v>
      </c>
      <c r="B95" s="20"/>
      <c r="C95" s="21" t="s">
        <v>15</v>
      </c>
      <c r="D95" s="38" t="s">
        <v>76</v>
      </c>
      <c r="E95" s="38"/>
      <c r="F95" s="38"/>
      <c r="G95" s="38"/>
      <c r="H95" s="38"/>
      <c r="I95" s="38"/>
      <c r="J95" s="38"/>
      <c r="K95" s="38"/>
      <c r="L95" s="22" t="s">
        <v>72</v>
      </c>
      <c r="M95" s="39" t="s">
        <v>66</v>
      </c>
      <c r="N95" s="39"/>
      <c r="O95" s="39"/>
      <c r="P95" s="52">
        <v>12</v>
      </c>
      <c r="Q95" s="52"/>
    </row>
    <row r="96" spans="1:17" s="17" customFormat="1" ht="21.75" customHeight="1">
      <c r="A96" s="19">
        <v>3</v>
      </c>
      <c r="B96" s="20"/>
      <c r="C96" s="21" t="s">
        <v>15</v>
      </c>
      <c r="D96" s="42" t="s">
        <v>77</v>
      </c>
      <c r="E96" s="38"/>
      <c r="F96" s="38"/>
      <c r="G96" s="38"/>
      <c r="H96" s="38"/>
      <c r="I96" s="38"/>
      <c r="J96" s="38"/>
      <c r="K96" s="38"/>
      <c r="L96" s="22" t="s">
        <v>56</v>
      </c>
      <c r="M96" s="39" t="s">
        <v>66</v>
      </c>
      <c r="N96" s="39"/>
      <c r="O96" s="39"/>
      <c r="P96" s="52">
        <v>3.5</v>
      </c>
      <c r="Q96" s="52"/>
    </row>
    <row r="97" spans="1:17" ht="11.25" customHeight="1">
      <c r="A97" s="128">
        <v>3</v>
      </c>
      <c r="B97" s="128"/>
      <c r="C97" s="21" t="s">
        <v>15</v>
      </c>
      <c r="D97" s="156" t="s">
        <v>111</v>
      </c>
      <c r="E97" s="129"/>
      <c r="F97" s="129"/>
      <c r="G97" s="129"/>
      <c r="H97" s="129"/>
      <c r="I97" s="129"/>
      <c r="J97" s="129"/>
      <c r="K97" s="129"/>
      <c r="L97" s="129"/>
      <c r="M97" s="129"/>
      <c r="N97" s="129"/>
      <c r="O97" s="129"/>
      <c r="P97" s="129"/>
      <c r="Q97" s="129"/>
    </row>
    <row r="98" spans="1:17" ht="11.25" customHeight="1">
      <c r="A98" s="130" t="s">
        <v>47</v>
      </c>
      <c r="B98" s="130"/>
      <c r="C98" s="130"/>
      <c r="D98" s="130"/>
      <c r="E98" s="130"/>
      <c r="F98" s="130"/>
      <c r="G98" s="130"/>
      <c r="H98" s="130"/>
      <c r="I98" s="130"/>
      <c r="J98" s="130"/>
      <c r="K98" s="130"/>
      <c r="L98" s="130"/>
      <c r="M98" s="130"/>
      <c r="N98" s="130"/>
      <c r="O98" s="130"/>
      <c r="P98" s="130"/>
      <c r="Q98" s="130"/>
    </row>
    <row r="99" spans="1:17" ht="11.25" customHeight="1">
      <c r="A99" s="19">
        <v>1</v>
      </c>
      <c r="B99" s="20"/>
      <c r="C99" s="21" t="s">
        <v>15</v>
      </c>
      <c r="D99" s="38" t="s">
        <v>73</v>
      </c>
      <c r="E99" s="38"/>
      <c r="F99" s="38"/>
      <c r="G99" s="38"/>
      <c r="H99" s="38"/>
      <c r="I99" s="38"/>
      <c r="J99" s="38"/>
      <c r="K99" s="38"/>
      <c r="L99" s="29" t="s">
        <v>56</v>
      </c>
      <c r="M99" s="131" t="s">
        <v>50</v>
      </c>
      <c r="N99" s="131"/>
      <c r="O99" s="131"/>
      <c r="P99" s="132">
        <f>N46</f>
        <v>503.4</v>
      </c>
      <c r="Q99" s="132"/>
    </row>
    <row r="100" spans="1:17" ht="11.25" customHeight="1">
      <c r="A100" s="130" t="s">
        <v>57</v>
      </c>
      <c r="B100" s="130"/>
      <c r="C100" s="130"/>
      <c r="D100" s="130"/>
      <c r="E100" s="130"/>
      <c r="F100" s="130"/>
      <c r="G100" s="130"/>
      <c r="H100" s="130"/>
      <c r="I100" s="130"/>
      <c r="J100" s="130"/>
      <c r="K100" s="130"/>
      <c r="L100" s="130"/>
      <c r="M100" s="130"/>
      <c r="N100" s="130"/>
      <c r="O100" s="130"/>
      <c r="P100" s="130"/>
      <c r="Q100" s="130"/>
    </row>
    <row r="101" spans="1:17" ht="11.25" customHeight="1">
      <c r="A101" s="19">
        <v>1</v>
      </c>
      <c r="B101" s="20"/>
      <c r="C101" s="21" t="s">
        <v>15</v>
      </c>
      <c r="D101" s="38" t="s">
        <v>99</v>
      </c>
      <c r="E101" s="38"/>
      <c r="F101" s="38"/>
      <c r="G101" s="38"/>
      <c r="H101" s="38"/>
      <c r="I101" s="38"/>
      <c r="J101" s="38"/>
      <c r="K101" s="38"/>
      <c r="L101" s="29" t="s">
        <v>49</v>
      </c>
      <c r="M101" s="131" t="s">
        <v>50</v>
      </c>
      <c r="N101" s="131"/>
      <c r="O101" s="131"/>
      <c r="P101" s="132">
        <v>42</v>
      </c>
      <c r="Q101" s="132"/>
    </row>
    <row r="102" spans="1:17" ht="11.25" customHeight="1">
      <c r="A102" s="130" t="s">
        <v>64</v>
      </c>
      <c r="B102" s="130"/>
      <c r="C102" s="130"/>
      <c r="D102" s="130"/>
      <c r="E102" s="130"/>
      <c r="F102" s="130"/>
      <c r="G102" s="130"/>
      <c r="H102" s="130"/>
      <c r="I102" s="130"/>
      <c r="J102" s="130"/>
      <c r="K102" s="130"/>
      <c r="L102" s="130"/>
      <c r="M102" s="130"/>
      <c r="N102" s="130"/>
      <c r="O102" s="130"/>
      <c r="P102" s="130"/>
      <c r="Q102" s="130"/>
    </row>
    <row r="103" spans="1:17" ht="11.25" customHeight="1">
      <c r="A103" s="19">
        <v>1</v>
      </c>
      <c r="B103" s="20"/>
      <c r="C103" s="21" t="s">
        <v>15</v>
      </c>
      <c r="D103" s="38" t="s">
        <v>100</v>
      </c>
      <c r="E103" s="38"/>
      <c r="F103" s="38"/>
      <c r="G103" s="38"/>
      <c r="H103" s="38"/>
      <c r="I103" s="38"/>
      <c r="J103" s="38"/>
      <c r="K103" s="38"/>
      <c r="L103" s="29" t="s">
        <v>56</v>
      </c>
      <c r="M103" s="131" t="s">
        <v>66</v>
      </c>
      <c r="N103" s="131"/>
      <c r="O103" s="131"/>
      <c r="P103" s="132">
        <f>P99/P101</f>
        <v>11.985714285714286</v>
      </c>
      <c r="Q103" s="132"/>
    </row>
    <row r="104" spans="1:17" ht="11.25" customHeight="1">
      <c r="A104" s="148" t="s">
        <v>70</v>
      </c>
      <c r="B104" s="149"/>
      <c r="C104" s="149"/>
      <c r="D104" s="149"/>
      <c r="E104" s="149"/>
      <c r="F104" s="149"/>
      <c r="G104" s="149"/>
      <c r="H104" s="149"/>
      <c r="I104" s="149"/>
      <c r="J104" s="149"/>
      <c r="K104" s="149"/>
      <c r="L104" s="149"/>
      <c r="M104" s="149"/>
      <c r="N104" s="149"/>
      <c r="O104" s="149"/>
      <c r="P104" s="149"/>
      <c r="Q104" s="150"/>
    </row>
    <row r="105" spans="1:17" ht="25.5" customHeight="1">
      <c r="A105" s="34">
        <v>1</v>
      </c>
      <c r="B105" s="35"/>
      <c r="C105" s="36">
        <v>1014030</v>
      </c>
      <c r="D105" s="151" t="s">
        <v>117</v>
      </c>
      <c r="E105" s="152"/>
      <c r="F105" s="152"/>
      <c r="G105" s="152"/>
      <c r="H105" s="152"/>
      <c r="I105" s="152"/>
      <c r="J105" s="152"/>
      <c r="K105" s="153"/>
      <c r="L105" s="36" t="s">
        <v>114</v>
      </c>
      <c r="M105" s="37" t="s">
        <v>66</v>
      </c>
      <c r="N105" s="32"/>
      <c r="O105" s="33"/>
      <c r="P105" s="154">
        <f>P99*0.01</f>
        <v>5.0339999999999998</v>
      </c>
      <c r="Q105" s="155"/>
    </row>
    <row r="106" spans="1:17" ht="11.25" customHeight="1">
      <c r="A106" s="128">
        <v>4</v>
      </c>
      <c r="B106" s="128"/>
      <c r="C106" s="21" t="s">
        <v>15</v>
      </c>
      <c r="D106" s="129" t="s">
        <v>98</v>
      </c>
      <c r="E106" s="129"/>
      <c r="F106" s="129"/>
      <c r="G106" s="129"/>
      <c r="H106" s="129"/>
      <c r="I106" s="129"/>
      <c r="J106" s="129"/>
      <c r="K106" s="129"/>
      <c r="L106" s="129"/>
      <c r="M106" s="129"/>
      <c r="N106" s="129"/>
      <c r="O106" s="129"/>
      <c r="P106" s="129"/>
      <c r="Q106" s="129"/>
    </row>
    <row r="107" spans="1:17" ht="11.25" customHeight="1">
      <c r="A107" s="130" t="s">
        <v>47</v>
      </c>
      <c r="B107" s="130"/>
      <c r="C107" s="130"/>
      <c r="D107" s="130"/>
      <c r="E107" s="130"/>
      <c r="F107" s="130"/>
      <c r="G107" s="130"/>
      <c r="H107" s="130"/>
      <c r="I107" s="130"/>
      <c r="J107" s="130"/>
      <c r="K107" s="130"/>
      <c r="L107" s="130"/>
      <c r="M107" s="130"/>
      <c r="N107" s="130"/>
      <c r="O107" s="130"/>
      <c r="P107" s="130"/>
      <c r="Q107" s="130"/>
    </row>
    <row r="108" spans="1:17" ht="11.25" customHeight="1">
      <c r="A108" s="19">
        <v>1</v>
      </c>
      <c r="B108" s="20"/>
      <c r="C108" s="21" t="s">
        <v>15</v>
      </c>
      <c r="D108" s="38" t="s">
        <v>101</v>
      </c>
      <c r="E108" s="38"/>
      <c r="F108" s="38"/>
      <c r="G108" s="38"/>
      <c r="H108" s="38"/>
      <c r="I108" s="38"/>
      <c r="J108" s="38"/>
      <c r="K108" s="38"/>
      <c r="L108" s="29" t="s">
        <v>56</v>
      </c>
      <c r="M108" s="131" t="s">
        <v>50</v>
      </c>
      <c r="N108" s="131"/>
      <c r="O108" s="131"/>
      <c r="P108" s="132">
        <f>N47</f>
        <v>1160</v>
      </c>
      <c r="Q108" s="132"/>
    </row>
    <row r="109" spans="1:17" ht="11.25" customHeight="1">
      <c r="A109" s="19">
        <v>2</v>
      </c>
      <c r="B109" s="20"/>
      <c r="C109" s="21" t="s">
        <v>15</v>
      </c>
      <c r="D109" s="38" t="s">
        <v>102</v>
      </c>
      <c r="E109" s="38"/>
      <c r="F109" s="38"/>
      <c r="G109" s="38"/>
      <c r="H109" s="38"/>
      <c r="I109" s="38"/>
      <c r="J109" s="38"/>
      <c r="K109" s="38"/>
      <c r="L109" s="29" t="s">
        <v>49</v>
      </c>
      <c r="M109" s="131" t="s">
        <v>50</v>
      </c>
      <c r="N109" s="131"/>
      <c r="O109" s="131"/>
      <c r="P109" s="132">
        <v>2</v>
      </c>
      <c r="Q109" s="132"/>
    </row>
    <row r="110" spans="1:17" ht="11.25" customHeight="1">
      <c r="A110" s="130" t="s">
        <v>57</v>
      </c>
      <c r="B110" s="130"/>
      <c r="C110" s="130"/>
      <c r="D110" s="130"/>
      <c r="E110" s="130"/>
      <c r="F110" s="130"/>
      <c r="G110" s="130"/>
      <c r="H110" s="130"/>
      <c r="I110" s="130"/>
      <c r="J110" s="130"/>
      <c r="K110" s="130"/>
      <c r="L110" s="130"/>
      <c r="M110" s="130"/>
      <c r="N110" s="130"/>
      <c r="O110" s="130"/>
      <c r="P110" s="130"/>
      <c r="Q110" s="130"/>
    </row>
    <row r="111" spans="1:17" ht="11.25" customHeight="1">
      <c r="A111" s="19">
        <v>1</v>
      </c>
      <c r="B111" s="20"/>
      <c r="C111" s="21" t="s">
        <v>15</v>
      </c>
      <c r="D111" s="42" t="s">
        <v>115</v>
      </c>
      <c r="E111" s="38"/>
      <c r="F111" s="38"/>
      <c r="G111" s="38"/>
      <c r="H111" s="38"/>
      <c r="I111" s="38"/>
      <c r="J111" s="38"/>
      <c r="K111" s="38"/>
      <c r="L111" s="29" t="s">
        <v>49</v>
      </c>
      <c r="M111" s="131" t="s">
        <v>50</v>
      </c>
      <c r="N111" s="131"/>
      <c r="O111" s="131"/>
      <c r="P111" s="132">
        <v>2</v>
      </c>
      <c r="Q111" s="132"/>
    </row>
    <row r="112" spans="1:17" ht="11.25" customHeight="1">
      <c r="A112" s="130" t="s">
        <v>64</v>
      </c>
      <c r="B112" s="130"/>
      <c r="C112" s="130"/>
      <c r="D112" s="130"/>
      <c r="E112" s="130"/>
      <c r="F112" s="130"/>
      <c r="G112" s="130"/>
      <c r="H112" s="130"/>
      <c r="I112" s="130"/>
      <c r="J112" s="130"/>
      <c r="K112" s="130"/>
      <c r="L112" s="130"/>
      <c r="M112" s="130"/>
      <c r="N112" s="130"/>
      <c r="O112" s="130"/>
      <c r="P112" s="130"/>
      <c r="Q112" s="130"/>
    </row>
    <row r="113" spans="1:17" ht="11.25" customHeight="1">
      <c r="A113" s="19">
        <v>1</v>
      </c>
      <c r="B113" s="20"/>
      <c r="C113" s="21" t="s">
        <v>15</v>
      </c>
      <c r="D113" s="42" t="s">
        <v>116</v>
      </c>
      <c r="E113" s="38"/>
      <c r="F113" s="38"/>
      <c r="G113" s="38"/>
      <c r="H113" s="38"/>
      <c r="I113" s="38"/>
      <c r="J113" s="38"/>
      <c r="K113" s="38"/>
      <c r="L113" s="29" t="s">
        <v>68</v>
      </c>
      <c r="M113" s="131" t="s">
        <v>66</v>
      </c>
      <c r="N113" s="131"/>
      <c r="O113" s="131"/>
      <c r="P113" s="132">
        <f>P108/P111</f>
        <v>580</v>
      </c>
      <c r="Q113" s="132"/>
    </row>
    <row r="114" spans="1:17" ht="11.25" customHeight="1">
      <c r="A114" s="130" t="s">
        <v>70</v>
      </c>
      <c r="B114" s="130"/>
      <c r="C114" s="130"/>
      <c r="D114" s="130"/>
      <c r="E114" s="130"/>
      <c r="F114" s="130"/>
      <c r="G114" s="130"/>
      <c r="H114" s="130"/>
      <c r="I114" s="130"/>
      <c r="J114" s="130"/>
      <c r="K114" s="130"/>
      <c r="L114" s="130"/>
      <c r="M114" s="130"/>
      <c r="N114" s="130"/>
      <c r="O114" s="130"/>
      <c r="P114" s="130"/>
      <c r="Q114" s="130"/>
    </row>
    <row r="115" spans="1:17" ht="11.25" customHeight="1">
      <c r="A115" s="19">
        <v>1</v>
      </c>
      <c r="B115" s="20"/>
      <c r="C115" s="21" t="s">
        <v>15</v>
      </c>
      <c r="D115" s="38" t="s">
        <v>103</v>
      </c>
      <c r="E115" s="38"/>
      <c r="F115" s="38"/>
      <c r="G115" s="38"/>
      <c r="H115" s="38"/>
      <c r="I115" s="38"/>
      <c r="J115" s="38"/>
      <c r="K115" s="38"/>
      <c r="L115" s="29" t="s">
        <v>72</v>
      </c>
      <c r="M115" s="131" t="s">
        <v>66</v>
      </c>
      <c r="N115" s="131"/>
      <c r="O115" s="131"/>
      <c r="P115" s="132">
        <v>100</v>
      </c>
      <c r="Q115" s="132"/>
    </row>
    <row r="116" spans="1:17" ht="21.75" hidden="1" customHeight="1">
      <c r="A116" s="19">
        <v>2</v>
      </c>
      <c r="B116" s="20"/>
      <c r="C116" s="21" t="s">
        <v>15</v>
      </c>
      <c r="D116" s="38" t="s">
        <v>104</v>
      </c>
      <c r="E116" s="38"/>
      <c r="F116" s="38"/>
      <c r="G116" s="38"/>
      <c r="H116" s="38"/>
      <c r="I116" s="38"/>
      <c r="J116" s="38"/>
      <c r="K116" s="38"/>
      <c r="L116" s="29" t="s">
        <v>97</v>
      </c>
      <c r="M116" s="131" t="s">
        <v>66</v>
      </c>
      <c r="N116" s="131"/>
      <c r="O116" s="131"/>
      <c r="P116" s="133"/>
      <c r="Q116" s="133"/>
    </row>
    <row r="117" spans="1:17" ht="11.25" customHeight="1">
      <c r="A117" s="19">
        <v>3</v>
      </c>
      <c r="B117" s="20"/>
      <c r="C117" s="21" t="s">
        <v>15</v>
      </c>
      <c r="D117" s="38" t="s">
        <v>105</v>
      </c>
      <c r="E117" s="38"/>
      <c r="F117" s="38"/>
      <c r="G117" s="38"/>
      <c r="H117" s="38"/>
      <c r="I117" s="38"/>
      <c r="J117" s="38"/>
      <c r="K117" s="38"/>
      <c r="L117" s="29" t="s">
        <v>56</v>
      </c>
      <c r="M117" s="131" t="s">
        <v>66</v>
      </c>
      <c r="N117" s="131"/>
      <c r="O117" s="131"/>
      <c r="P117" s="132">
        <f>P108/100</f>
        <v>11.6</v>
      </c>
      <c r="Q117" s="132"/>
    </row>
    <row r="120" spans="1:17" ht="11.25" customHeight="1">
      <c r="A120" s="4" t="s">
        <v>78</v>
      </c>
      <c r="B120"/>
      <c r="C120"/>
      <c r="D120"/>
      <c r="E120"/>
      <c r="F120"/>
      <c r="G120"/>
      <c r="H120"/>
      <c r="I120"/>
      <c r="J120"/>
      <c r="K120"/>
      <c r="L120"/>
      <c r="M120"/>
      <c r="N120"/>
      <c r="O120"/>
      <c r="P120"/>
      <c r="Q120" s="4" t="s">
        <v>33</v>
      </c>
    </row>
    <row r="122" spans="1:17" ht="21.75" customHeight="1">
      <c r="A122" s="68" t="s">
        <v>79</v>
      </c>
      <c r="B122" s="69"/>
      <c r="C122" s="72" t="s">
        <v>80</v>
      </c>
      <c r="D122" s="73"/>
      <c r="E122" s="69"/>
      <c r="F122" s="76" t="s">
        <v>29</v>
      </c>
      <c r="G122" s="78" t="s">
        <v>81</v>
      </c>
      <c r="H122" s="79"/>
      <c r="I122" s="80"/>
      <c r="J122" s="81" t="s">
        <v>82</v>
      </c>
      <c r="K122" s="82"/>
      <c r="L122" s="83"/>
      <c r="M122" s="78" t="s">
        <v>83</v>
      </c>
      <c r="N122" s="79"/>
      <c r="O122" s="80"/>
      <c r="P122" s="72" t="s">
        <v>84</v>
      </c>
      <c r="Q122" s="84"/>
    </row>
    <row r="123" spans="1:17" ht="21.75" customHeight="1" thickBot="1">
      <c r="A123" s="70"/>
      <c r="B123" s="71"/>
      <c r="C123" s="74"/>
      <c r="D123" s="75"/>
      <c r="E123" s="71"/>
      <c r="F123" s="77"/>
      <c r="G123" s="23" t="s">
        <v>35</v>
      </c>
      <c r="H123" s="23" t="s">
        <v>36</v>
      </c>
      <c r="I123" s="24" t="s">
        <v>37</v>
      </c>
      <c r="J123" s="23" t="s">
        <v>35</v>
      </c>
      <c r="K123" s="23" t="s">
        <v>36</v>
      </c>
      <c r="L123" s="24" t="s">
        <v>37</v>
      </c>
      <c r="M123" s="23" t="s">
        <v>35</v>
      </c>
      <c r="N123" s="23" t="s">
        <v>36</v>
      </c>
      <c r="O123" s="24" t="s">
        <v>37</v>
      </c>
      <c r="P123" s="74"/>
      <c r="Q123" s="85"/>
    </row>
    <row r="124" spans="1:17" ht="11.25" customHeight="1" thickBot="1">
      <c r="A124" s="56">
        <v>1</v>
      </c>
      <c r="B124" s="57"/>
      <c r="C124" s="58">
        <v>2</v>
      </c>
      <c r="D124" s="59"/>
      <c r="E124" s="57"/>
      <c r="F124" s="12">
        <v>3</v>
      </c>
      <c r="G124" s="12">
        <v>4</v>
      </c>
      <c r="H124" s="12">
        <v>5</v>
      </c>
      <c r="I124" s="12">
        <v>6</v>
      </c>
      <c r="J124" s="12">
        <v>7</v>
      </c>
      <c r="K124" s="12">
        <v>8</v>
      </c>
      <c r="L124" s="12">
        <v>9</v>
      </c>
      <c r="M124" s="12">
        <v>10</v>
      </c>
      <c r="N124" s="12">
        <v>11</v>
      </c>
      <c r="O124" s="16">
        <v>12</v>
      </c>
      <c r="P124" s="58">
        <v>13</v>
      </c>
      <c r="Q124" s="61"/>
    </row>
    <row r="125" spans="1:17" ht="11.25" customHeight="1">
      <c r="A125" s="62" t="s">
        <v>85</v>
      </c>
      <c r="B125" s="63"/>
      <c r="C125" s="63"/>
      <c r="D125" s="63"/>
      <c r="E125" s="64"/>
      <c r="F125" s="14"/>
      <c r="G125" s="14"/>
      <c r="H125" s="14"/>
      <c r="I125" s="14"/>
      <c r="J125" s="14"/>
      <c r="K125" s="14"/>
      <c r="L125" s="14"/>
      <c r="M125" s="14"/>
      <c r="N125" s="14"/>
      <c r="O125" s="14"/>
      <c r="P125" s="65"/>
      <c r="Q125" s="66"/>
    </row>
    <row r="127" spans="1:17" ht="11.25" customHeight="1">
      <c r="A127" s="1" t="s">
        <v>86</v>
      </c>
      <c r="B127"/>
      <c r="C127"/>
      <c r="D127"/>
      <c r="E127"/>
      <c r="F127"/>
      <c r="G127"/>
      <c r="H127"/>
      <c r="I127"/>
      <c r="J127"/>
      <c r="K127"/>
      <c r="L127"/>
      <c r="M127"/>
      <c r="N127"/>
      <c r="O127"/>
      <c r="P127"/>
      <c r="Q127"/>
    </row>
    <row r="128" spans="1:17" ht="11.25" customHeight="1">
      <c r="A128" s="1" t="s">
        <v>87</v>
      </c>
      <c r="B128"/>
      <c r="C128"/>
      <c r="D128"/>
      <c r="E128"/>
      <c r="F128"/>
      <c r="G128"/>
      <c r="H128"/>
      <c r="I128"/>
      <c r="J128"/>
      <c r="K128"/>
      <c r="L128"/>
      <c r="M128"/>
      <c r="N128"/>
      <c r="O128"/>
      <c r="P128"/>
      <c r="Q128"/>
    </row>
    <row r="129" spans="1:17" ht="11.25" customHeight="1">
      <c r="A129" s="1" t="s">
        <v>88</v>
      </c>
      <c r="B129"/>
      <c r="C129"/>
      <c r="D129"/>
      <c r="E129"/>
      <c r="F129"/>
      <c r="G129"/>
      <c r="H129"/>
      <c r="I129"/>
      <c r="J129"/>
      <c r="K129"/>
      <c r="L129"/>
      <c r="M129"/>
      <c r="N129"/>
      <c r="O129"/>
      <c r="P129"/>
      <c r="Q129"/>
    </row>
    <row r="131" spans="1:17" ht="36.75" customHeight="1">
      <c r="A131"/>
      <c r="B131" s="67" t="s">
        <v>96</v>
      </c>
      <c r="C131" s="67"/>
      <c r="D131" s="67"/>
      <c r="E131" s="67"/>
      <c r="F131"/>
      <c r="G131" s="9"/>
      <c r="H131"/>
      <c r="I131"/>
      <c r="J131"/>
      <c r="K131"/>
      <c r="L131"/>
      <c r="M131"/>
      <c r="N131" s="55" t="s">
        <v>89</v>
      </c>
      <c r="O131" s="55"/>
      <c r="P131"/>
      <c r="Q131"/>
    </row>
    <row r="132" spans="1:17" ht="11.25" customHeight="1">
      <c r="A132"/>
      <c r="B132"/>
      <c r="C132"/>
      <c r="D132"/>
      <c r="E132"/>
      <c r="F132"/>
      <c r="G132" s="53" t="s">
        <v>90</v>
      </c>
      <c r="H132" s="53"/>
      <c r="I132" s="53"/>
      <c r="J132"/>
      <c r="K132"/>
      <c r="L132"/>
      <c r="M132" s="5"/>
      <c r="N132" s="5" t="s">
        <v>91</v>
      </c>
      <c r="O132" s="5"/>
      <c r="P132"/>
      <c r="Q132"/>
    </row>
    <row r="134" spans="1:17" ht="30" customHeight="1">
      <c r="A134"/>
      <c r="B134" s="54" t="s">
        <v>106</v>
      </c>
      <c r="C134" s="54"/>
      <c r="D134" s="54"/>
      <c r="E134" s="54"/>
      <c r="F134"/>
      <c r="G134" s="9"/>
      <c r="H134"/>
      <c r="I134"/>
      <c r="J134"/>
      <c r="K134"/>
      <c r="L134"/>
      <c r="M134"/>
      <c r="N134" s="55" t="s">
        <v>107</v>
      </c>
      <c r="O134" s="55"/>
      <c r="P134"/>
      <c r="Q134"/>
    </row>
    <row r="135" spans="1:17" ht="11.25" customHeight="1">
      <c r="A135"/>
      <c r="B135"/>
      <c r="C135"/>
      <c r="D135"/>
      <c r="E135"/>
      <c r="F135"/>
      <c r="G135" s="53" t="s">
        <v>90</v>
      </c>
      <c r="H135" s="53"/>
      <c r="I135" s="53"/>
      <c r="J135"/>
      <c r="K135"/>
      <c r="L135"/>
      <c r="M135" s="5"/>
      <c r="N135" s="5" t="s">
        <v>91</v>
      </c>
      <c r="O135" s="5"/>
      <c r="P135"/>
      <c r="Q135"/>
    </row>
  </sheetData>
  <mergeCells count="244">
    <mergeCell ref="A104:Q104"/>
    <mergeCell ref="D105:K105"/>
    <mergeCell ref="P105:Q105"/>
    <mergeCell ref="A46:B46"/>
    <mergeCell ref="E46:K46"/>
    <mergeCell ref="A100:Q100"/>
    <mergeCell ref="D101:K101"/>
    <mergeCell ref="P101:Q101"/>
    <mergeCell ref="A102:Q102"/>
    <mergeCell ref="D103:K103"/>
    <mergeCell ref="M103:O103"/>
    <mergeCell ref="A97:B97"/>
    <mergeCell ref="D97:Q97"/>
    <mergeCell ref="A98:Q98"/>
    <mergeCell ref="D99:K99"/>
    <mergeCell ref="M99:O99"/>
    <mergeCell ref="P99:Q99"/>
    <mergeCell ref="L46:M46"/>
    <mergeCell ref="N46:O46"/>
    <mergeCell ref="P46:Q46"/>
    <mergeCell ref="A47:B47"/>
    <mergeCell ref="E47:K47"/>
    <mergeCell ref="L47:M47"/>
    <mergeCell ref="N47:O47"/>
    <mergeCell ref="P47:Q47"/>
    <mergeCell ref="D68:K68"/>
    <mergeCell ref="M68:O68"/>
    <mergeCell ref="D117:K117"/>
    <mergeCell ref="M117:O117"/>
    <mergeCell ref="P117:Q117"/>
    <mergeCell ref="M101:O101"/>
    <mergeCell ref="P103:Q103"/>
    <mergeCell ref="D116:K116"/>
    <mergeCell ref="M116:O116"/>
    <mergeCell ref="P116:Q116"/>
    <mergeCell ref="P111:Q111"/>
    <mergeCell ref="A54:K54"/>
    <mergeCell ref="L54:M54"/>
    <mergeCell ref="N54:O54"/>
    <mergeCell ref="P54:Q54"/>
    <mergeCell ref="A53:J53"/>
    <mergeCell ref="L53:M53"/>
    <mergeCell ref="A57:B58"/>
    <mergeCell ref="C57:C58"/>
    <mergeCell ref="D57:K58"/>
    <mergeCell ref="L57:L58"/>
    <mergeCell ref="M57:O58"/>
    <mergeCell ref="A48:K48"/>
    <mergeCell ref="A106:B106"/>
    <mergeCell ref="D106:Q106"/>
    <mergeCell ref="A107:Q107"/>
    <mergeCell ref="D108:K108"/>
    <mergeCell ref="A114:Q114"/>
    <mergeCell ref="D115:K115"/>
    <mergeCell ref="M115:O115"/>
    <mergeCell ref="P115:Q115"/>
    <mergeCell ref="D111:K111"/>
    <mergeCell ref="M111:O111"/>
    <mergeCell ref="A112:Q112"/>
    <mergeCell ref="D113:K113"/>
    <mergeCell ref="M113:O113"/>
    <mergeCell ref="P113:Q113"/>
    <mergeCell ref="M108:O108"/>
    <mergeCell ref="P108:Q108"/>
    <mergeCell ref="D109:K109"/>
    <mergeCell ref="M109:O109"/>
    <mergeCell ref="P109:Q109"/>
    <mergeCell ref="A110:Q110"/>
    <mergeCell ref="L48:M48"/>
    <mergeCell ref="N48:O48"/>
    <mergeCell ref="P48:Q48"/>
    <mergeCell ref="A51:J51"/>
    <mergeCell ref="L51:M51"/>
    <mergeCell ref="N51:O51"/>
    <mergeCell ref="P51:Q51"/>
    <mergeCell ref="A52:J52"/>
    <mergeCell ref="L52:M52"/>
    <mergeCell ref="N52:O52"/>
    <mergeCell ref="P52:Q52"/>
    <mergeCell ref="M6:Q6"/>
    <mergeCell ref="M7:Q7"/>
    <mergeCell ref="M9:Q9"/>
    <mergeCell ref="A14:Q14"/>
    <mergeCell ref="A15:Q15"/>
    <mergeCell ref="B19:C19"/>
    <mergeCell ref="E19:Q19"/>
    <mergeCell ref="B20:C20"/>
    <mergeCell ref="E20:Q20"/>
    <mergeCell ref="M12:Q12"/>
    <mergeCell ref="M10:Q10"/>
    <mergeCell ref="B28:Q28"/>
    <mergeCell ref="B30:Q30"/>
    <mergeCell ref="B32:Q32"/>
    <mergeCell ref="B34:Q34"/>
    <mergeCell ref="B35:Q35"/>
    <mergeCell ref="A38:B38"/>
    <mergeCell ref="E38:Q38"/>
    <mergeCell ref="P41:Q42"/>
    <mergeCell ref="B22:C22"/>
    <mergeCell ref="E22:Q22"/>
    <mergeCell ref="B23:C23"/>
    <mergeCell ref="E23:Q23"/>
    <mergeCell ref="B25:C25"/>
    <mergeCell ref="E25:F25"/>
    <mergeCell ref="H25:Q25"/>
    <mergeCell ref="B26:C26"/>
    <mergeCell ref="H26:Q26"/>
    <mergeCell ref="A43:B43"/>
    <mergeCell ref="E43:K43"/>
    <mergeCell ref="L43:M43"/>
    <mergeCell ref="N43:O43"/>
    <mergeCell ref="P43:Q43"/>
    <mergeCell ref="A41:B42"/>
    <mergeCell ref="C41:C42"/>
    <mergeCell ref="D41:D42"/>
    <mergeCell ref="E41:K42"/>
    <mergeCell ref="L41:M42"/>
    <mergeCell ref="N41:O42"/>
    <mergeCell ref="A44:B44"/>
    <mergeCell ref="E44:K44"/>
    <mergeCell ref="L44:M44"/>
    <mergeCell ref="N44:O44"/>
    <mergeCell ref="P44:Q44"/>
    <mergeCell ref="A45:B45"/>
    <mergeCell ref="E45:K45"/>
    <mergeCell ref="L45:M45"/>
    <mergeCell ref="N45:O45"/>
    <mergeCell ref="P45:Q45"/>
    <mergeCell ref="P57:Q58"/>
    <mergeCell ref="A59:B59"/>
    <mergeCell ref="D59:K59"/>
    <mergeCell ref="M59:O59"/>
    <mergeCell ref="P59:Q59"/>
    <mergeCell ref="A60:B60"/>
    <mergeCell ref="D60:Q60"/>
    <mergeCell ref="A61:Q61"/>
    <mergeCell ref="D62:K62"/>
    <mergeCell ref="M62:O62"/>
    <mergeCell ref="P62:Q62"/>
    <mergeCell ref="D63:K63"/>
    <mergeCell ref="M63:O63"/>
    <mergeCell ref="P63:Q63"/>
    <mergeCell ref="D64:K64"/>
    <mergeCell ref="M64:O64"/>
    <mergeCell ref="P64:Q64"/>
    <mergeCell ref="D65:K65"/>
    <mergeCell ref="M65:O65"/>
    <mergeCell ref="P65:Q65"/>
    <mergeCell ref="D66:K66"/>
    <mergeCell ref="M66:O66"/>
    <mergeCell ref="P66:Q66"/>
    <mergeCell ref="D67:K67"/>
    <mergeCell ref="M67:O67"/>
    <mergeCell ref="P67:Q67"/>
    <mergeCell ref="A69:Q69"/>
    <mergeCell ref="D70:K70"/>
    <mergeCell ref="M70:O70"/>
    <mergeCell ref="P70:Q70"/>
    <mergeCell ref="P68:Q68"/>
    <mergeCell ref="P81:Q81"/>
    <mergeCell ref="D77:K77"/>
    <mergeCell ref="M77:O77"/>
    <mergeCell ref="P77:Q77"/>
    <mergeCell ref="D71:K71"/>
    <mergeCell ref="M71:O71"/>
    <mergeCell ref="P71:Q71"/>
    <mergeCell ref="M72:O72"/>
    <mergeCell ref="P72:Q72"/>
    <mergeCell ref="D73:K73"/>
    <mergeCell ref="M73:O73"/>
    <mergeCell ref="P73:Q73"/>
    <mergeCell ref="D74:K74"/>
    <mergeCell ref="M74:O74"/>
    <mergeCell ref="P74:Q74"/>
    <mergeCell ref="D72:K72"/>
    <mergeCell ref="A93:Q93"/>
    <mergeCell ref="D94:K94"/>
    <mergeCell ref="M94:O94"/>
    <mergeCell ref="P94:Q94"/>
    <mergeCell ref="D95:K95"/>
    <mergeCell ref="A86:B86"/>
    <mergeCell ref="D86:Q86"/>
    <mergeCell ref="A87:Q87"/>
    <mergeCell ref="D88:K88"/>
    <mergeCell ref="M88:O88"/>
    <mergeCell ref="P88:Q88"/>
    <mergeCell ref="M95:O95"/>
    <mergeCell ref="P95:Q95"/>
    <mergeCell ref="A89:Q89"/>
    <mergeCell ref="D90:K90"/>
    <mergeCell ref="M90:O90"/>
    <mergeCell ref="P90:Q90"/>
    <mergeCell ref="A91:Q91"/>
    <mergeCell ref="D92:K92"/>
    <mergeCell ref="M92:O92"/>
    <mergeCell ref="P92:Q92"/>
    <mergeCell ref="G132:I132"/>
    <mergeCell ref="B134:E134"/>
    <mergeCell ref="N134:O134"/>
    <mergeCell ref="G135:I135"/>
    <mergeCell ref="A124:B124"/>
    <mergeCell ref="C124:E124"/>
    <mergeCell ref="D85:K85"/>
    <mergeCell ref="M85:O85"/>
    <mergeCell ref="P85:Q85"/>
    <mergeCell ref="P124:Q124"/>
    <mergeCell ref="A125:E125"/>
    <mergeCell ref="P125:Q125"/>
    <mergeCell ref="B131:E131"/>
    <mergeCell ref="N131:O131"/>
    <mergeCell ref="A122:B123"/>
    <mergeCell ref="C122:E123"/>
    <mergeCell ref="F122:F123"/>
    <mergeCell ref="G122:I122"/>
    <mergeCell ref="J122:L122"/>
    <mergeCell ref="M122:O122"/>
    <mergeCell ref="P122:Q123"/>
    <mergeCell ref="D96:K96"/>
    <mergeCell ref="M96:O96"/>
    <mergeCell ref="P96:Q96"/>
    <mergeCell ref="D82:K82"/>
    <mergeCell ref="M82:O82"/>
    <mergeCell ref="P82:Q82"/>
    <mergeCell ref="A83:Q83"/>
    <mergeCell ref="D84:K84"/>
    <mergeCell ref="M84:O84"/>
    <mergeCell ref="P84:Q84"/>
    <mergeCell ref="N53:O53"/>
    <mergeCell ref="P53:Q53"/>
    <mergeCell ref="D80:K80"/>
    <mergeCell ref="M80:O80"/>
    <mergeCell ref="P80:Q80"/>
    <mergeCell ref="A78:Q78"/>
    <mergeCell ref="D79:K79"/>
    <mergeCell ref="M79:O79"/>
    <mergeCell ref="P79:Q79"/>
    <mergeCell ref="D75:K75"/>
    <mergeCell ref="D76:K76"/>
    <mergeCell ref="M75:O75"/>
    <mergeCell ref="M76:O76"/>
    <mergeCell ref="P75:Q75"/>
    <mergeCell ref="P76:Q76"/>
    <mergeCell ref="D81:K81"/>
    <mergeCell ref="M81:O81"/>
  </mergeCells>
  <pageMargins left="0.39370078740157483" right="0.39370078740157483" top="0.39370078740157483" bottom="0.39370078740157483" header="0.39370078740157483" footer="0.39370078740157483"/>
  <pageSetup paperSize="9" scale="86" fitToHeight="3" pageOrder="overThenDown" orientation="landscape" r:id="rId1"/>
  <headerFooter alignWithMargins="0"/>
  <rowBreaks count="2" manualBreakCount="2">
    <brk id="39" max="16383" man="1"/>
    <brk id="95" max="16" man="1"/>
  </rowBreaks>
</worksheet>
</file>

<file path=docProps/app.xml><?xml version="1.0" encoding="utf-8"?>
<Properties xmlns="http://schemas.openxmlformats.org/officeDocument/2006/extended-properties" xmlns:vt="http://schemas.openxmlformats.org/officeDocument/2006/docPropsVTypes">
  <Template/>
  <TotalTime>0</TotalTime>
  <DocSecurity>0</DocSecurity>
  <ScaleCrop>false</ScaleCrop>
  <HeadingPairs>
    <vt:vector size="2" baseType="variant">
      <vt:variant>
        <vt:lpstr>Листы</vt:lpstr>
      </vt:variant>
      <vt:variant>
        <vt:i4>1</vt:i4>
      </vt:variant>
    </vt:vector>
  </HeadingPairs>
  <TitlesOfParts>
    <vt:vector size="1" baseType="lpstr">
      <vt:lpstr>TDSheet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Пользователь Windows</cp:lastModifiedBy>
  <cp:revision>1</cp:revision>
  <cp:lastPrinted>2018-12-21T14:27:13Z</cp:lastPrinted>
  <dcterms:created xsi:type="dcterms:W3CDTF">2018-01-22T11:13:35Z</dcterms:created>
  <dcterms:modified xsi:type="dcterms:W3CDTF">2018-12-22T13:51:19Z</dcterms:modified>
</cp:coreProperties>
</file>