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506" windowWidth="17415" windowHeight="110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<sst xmlns="http://schemas.openxmlformats.org/spreadsheetml/2006/main" count="306" uniqueCount="130">
  <si>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</si>
  <si>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</si>
  <si>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</si>
  <si>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</si>
  <si>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Наказ управління освіти Миколаївської міської ради</t>
  </si>
  <si>
    <t>Наказ</t>
  </si>
  <si>
    <t>ПАСПОРТ</t>
  </si>
  <si>
    <t>бюджетної програми місцевого бюджету на 2017 рік</t>
  </si>
  <si>
    <t>1.</t>
  </si>
  <si>
    <t>Управління освіти  Миколаївської міської ради</t>
  </si>
  <si>
    <t>(КПКВК МБ)</t>
  </si>
  <si>
    <t>(найменування головного розпорядника)</t>
  </si>
  <si>
    <t>2.</t>
  </si>
  <si>
    <t>Управління освіти Миколаївської міської ради</t>
  </si>
  <si>
    <t>(найменування відповідального виконавця)</t>
  </si>
  <si>
    <t>3.</t>
  </si>
  <si>
    <t>Надання позашкільної освіти позашкільними закладами освіти, заходи із позашкільної роботи з дітьми</t>
  </si>
  <si>
    <t>(КФКВК)</t>
  </si>
  <si>
    <t>(найменування бюджетної програми)</t>
  </si>
  <si>
    <t>4.</t>
  </si>
  <si>
    <t>Обсяг бюджетних призначень/бюджетних асигнувань  -   33 991,854 тис.гривень, у тому числі загального фонду -  29 452,56 тис.гривень та спеціального фонду - 4 539,294 тис.гривень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</si>
  <si>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</si>
  <si>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</si>
  <si>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</si>
  <si>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</si>
  <si>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</si>
  <si>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</si>
  <si>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</si>
  <si>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</si>
  <si>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</si>
  <si>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</si>
  <si>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</si>
  <si>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</si>
  <si>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</si>
  <si>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</si>
  <si>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</si>
  <si>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</si>
  <si>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Здійснення заходів/реалізація проектів з енергозбереження.</t>
  </si>
  <si>
    <t>Придбання обладнання та предметів довгострокового користування</t>
  </si>
  <si>
    <t>Проведення капітального ремонту приміщень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</si>
  <si>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</si>
  <si>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</si>
  <si>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</si>
  <si>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</si>
  <si>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</si>
  <si>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</si>
  <si>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</si>
  <si>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</si>
  <si>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</si>
  <si>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од.</t>
  </si>
  <si>
    <t>звітність установ</t>
  </si>
  <si>
    <t>штатний розпис</t>
  </si>
  <si>
    <t xml:space="preserve">обсяги видатків  </t>
  </si>
  <si>
    <t>тис.грн</t>
  </si>
  <si>
    <t>продукту</t>
  </si>
  <si>
    <t>осіб</t>
  </si>
  <si>
    <t>ефективності</t>
  </si>
  <si>
    <t>грн</t>
  </si>
  <si>
    <t>розрахунок</t>
  </si>
  <si>
    <t>якості</t>
  </si>
  <si>
    <t>%</t>
  </si>
  <si>
    <t>обсяг видатків</t>
  </si>
  <si>
    <t xml:space="preserve">кількість установ за якими проводяться заходи з енергозбереження  </t>
  </si>
  <si>
    <t>середні витрати на проведення одного заходу з енергосбереження</t>
  </si>
  <si>
    <t>темп зростання кількості заходів з енергозбереження порівняно з попереднім роком</t>
  </si>
  <si>
    <t>Динаміка споживання комунальних послуг та енергоносіїв</t>
  </si>
  <si>
    <t xml:space="preserve">обсяги видатків    </t>
  </si>
  <si>
    <t xml:space="preserve">кількість закладів, які потребують капітального ремонту     </t>
  </si>
  <si>
    <t>Кількість об'єктів проведення капітального ремонту</t>
  </si>
  <si>
    <t>Середні витрати на один об'єкт</t>
  </si>
  <si>
    <t>Відсоток об'єктів, що планується відремонтувати до об'єктів, що потребують ремонту</t>
  </si>
  <si>
    <t>Обсяг витрат на придбання обладнання і предметів довгострокового користування</t>
  </si>
  <si>
    <t>Кількість одиниць придбаного обладнання</t>
  </si>
  <si>
    <t>Середні витрати на одиницю придбаного обладнання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</si>
  <si>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</si>
  <si>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</si>
  <si>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</si>
  <si>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</si>
  <si>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</si>
  <si>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</si>
  <si>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</si>
  <si>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</si>
  <si>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</si>
  <si>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</si>
  <si>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</si>
  <si>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</si>
  <si>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</si>
  <si>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</si>
  <si>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Заступник міського голови-директор департаменту фінансів Миколаївської міської ради</t>
  </si>
  <si>
    <t>В.І. Бондаренко</t>
  </si>
  <si>
    <t>Задоволення потреб дівчат і хлопців у сфері позашкільної освіти з урахуванням їх віку та місця проживання</t>
  </si>
  <si>
    <t>Надання рівних можливостей дівчатам та хлопцям в сфері отримання позашкільної освіти</t>
  </si>
  <si>
    <t>Кількість закладів (за напрямками діяльності гуртків та місцем розташування) в т.ч.:</t>
  </si>
  <si>
    <t>Центральний район:</t>
  </si>
  <si>
    <t>Палац творчост учнів</t>
  </si>
  <si>
    <t>Клуб юних моряків з флотилією</t>
  </si>
  <si>
    <t>Заводський район:</t>
  </si>
  <si>
    <t>Буднок творчості дітей та юнацтва</t>
  </si>
  <si>
    <t>Інгульський район:</t>
  </si>
  <si>
    <t>Станція юних техникі</t>
  </si>
  <si>
    <t>Корабельний район:</t>
  </si>
  <si>
    <t>Дитячий центр позашкільної роботи</t>
  </si>
  <si>
    <t>Станція юних натуралістів</t>
  </si>
  <si>
    <t>кількість дітей від 6 до 18 років</t>
  </si>
  <si>
    <t>Всього середньоріне число ставок/штатних одиниць,              в т.ч.:</t>
  </si>
  <si>
    <t>тис.грн.</t>
  </si>
  <si>
    <t xml:space="preserve">педагогічного персоналу  </t>
  </si>
  <si>
    <t xml:space="preserve">адмінперсоналу, за умовами оплати віднесених до педагогічного персоналу   </t>
  </si>
  <si>
    <t xml:space="preserve">спеціалістів   </t>
  </si>
  <si>
    <t xml:space="preserve">робітників  </t>
  </si>
  <si>
    <t>Середньорічна кількість дітей, які отримують позашкільну освіту, у т.ч. за напрямками діяльності гуртків:</t>
  </si>
  <si>
    <t>Науково-технічний</t>
  </si>
  <si>
    <t>Еколого-натуралістичний</t>
  </si>
  <si>
    <t>Туристично-краєзнавчий</t>
  </si>
  <si>
    <t>Військово-патріотичний</t>
  </si>
  <si>
    <t>Художньо-естетичний</t>
  </si>
  <si>
    <t>Інші</t>
  </si>
  <si>
    <t>Кількість гуртків за напрямками діяльності, у т.ч.:</t>
  </si>
  <si>
    <t>Кількість заходів з позашкільної роботи</t>
  </si>
  <si>
    <t>Кількість дітей, залучених у заходах</t>
  </si>
  <si>
    <t>середні витрати на 1 дитину</t>
  </si>
  <si>
    <t>у т.ч. за напрямками діяльності гуртків:</t>
  </si>
  <si>
    <t>середні витрати на 1 захід з позашкільної роботи</t>
  </si>
  <si>
    <t>відсоток дітей, охоплених позашкільною освітою, за напрямками діяльності гуртків, у т.ч.:</t>
  </si>
  <si>
    <t>Заступник начальника управління освіти  ММР МО</t>
  </si>
  <si>
    <t>Рішення Миколаївської міської ради від 06.12.2017 №30/1 "Про внесення змін до рішення міської ради від 23.12.2016 №13/26 "Про міський бюджет міста Миколаєва на 2017 рік""</t>
  </si>
  <si>
    <t xml:space="preserve">Конституція України (Закон від 28.06.1996 №254/96, зі змінами та доповненнями)
Бюджетний кодекс України (Закон від 08.07.2010р. №2456-VI, зі змінами та доповненнями)
Закон України "Про Державний бюджет України" на 2017 рік.
Закон України "Про освіту" від 23.05.1991р. №1060-XII, зі змінами та доповненнями
Закон України "Про позашкільну освіту" від 22.06.2000р. №1841-ІII, зі змінами та доповненнями
Наказ МФУ від 26.08.2014 №836 "Про деякі питання запровадженням програмно-цільового методу складання та виконання місцевих бюджетів"
Рішення Миколаївської міської ради від 23.12.2016 р. № 13/26 "Про міський бюджет міста Миколаєва на 2017 рік" 
Міська комплесна програма "Освіта на 2016-2018 роки", затверджена рішенням Миколаївської міської ради від 05.04.16 № 4/10 (зі змінами та доповненнями)
Розпорядження міського голови від 27.03.2017р. № 74р
Розпорядження міського голови від 24.04.2017р. № 116р
Рішення Миколаївської міської ради від 31.05.2017  № 21/9 "Про внесення змін до рішення міської ради від 23.12.2016 №13/26 «Про міський бюджет міста Миколаєва на 2017 рік»"
Розпорядження міського голови №166р  від 20.06.2017
Розпорядження міського голови №206р  від 17.07.2017
Рішення Миколаївської міської ради від 13.09.2017 №24/14 "Про внесення змін до рішення міської ради від 23.12.2016 №13/26 "Про міський бюджет міста Миколаєва на 2017 рік""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</si>
  <si>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Придбання обладнання і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предметів довгострокового користування</t>
    </r>
  </si>
  <si>
    <t xml:space="preserve">Проведення капітального ремонту </t>
  </si>
  <si>
    <t xml:space="preserve">Департамент фінансів Миколаївської міської ради
 від 13.02.2017р. № 93 /17
 (у редакції наказу управління освіти Миколаївської міської ради і департаменту фінансів Миколаївської міської ради від  19.12.2017  № 715/218 )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</si>
</sst>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&quot;    &quot;"/>
    <numFmt numFmtId="165" formatCode="0.000"/>
  </numFmts>
  <fonts count="29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i/>
      <sz val="8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left"/>
    </xf>
    <xf numFmtId="164" fontId="0" fillId="24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0" fillId="0" borderId="17" xfId="0" applyNumberFormat="1" applyFill="1" applyBorder="1" applyAlignment="1">
      <alignment horizontal="left" vertical="center" wrapText="1"/>
    </xf>
    <xf numFmtId="0" fontId="0" fillId="0" borderId="17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0" fillId="0" borderId="0" xfId="0" applyNumberFormat="1" applyAlignment="1">
      <alignment vertical="center" wrapText="1"/>
    </xf>
    <xf numFmtId="164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1" fontId="0" fillId="0" borderId="18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horizontal="left" vertical="center"/>
    </xf>
    <xf numFmtId="1" fontId="0" fillId="0" borderId="13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13" xfId="0" applyNumberForma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/>
    </xf>
    <xf numFmtId="1" fontId="0" fillId="0" borderId="18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horizontal="left" vertical="center"/>
    </xf>
    <xf numFmtId="1" fontId="0" fillId="0" borderId="13" xfId="0" applyNumberFormat="1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11" xfId="0" applyNumberForma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left" wrapText="1"/>
    </xf>
    <xf numFmtId="0" fontId="6" fillId="0" borderId="20" xfId="0" applyFont="1" applyBorder="1" applyAlignment="1">
      <alignment horizontal="left"/>
    </xf>
    <xf numFmtId="0" fontId="6" fillId="0" borderId="21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left" vertical="center" wrapText="1"/>
    </xf>
    <xf numFmtId="165" fontId="0" fillId="0" borderId="18" xfId="0" applyNumberFormat="1" applyFont="1" applyBorder="1" applyAlignment="1">
      <alignment horizontal="right" vertical="center" wrapText="1"/>
    </xf>
    <xf numFmtId="0" fontId="0" fillId="0" borderId="18" xfId="0" applyNumberFormat="1" applyFont="1" applyBorder="1" applyAlignment="1">
      <alignment horizontal="right" vertical="center" wrapText="1"/>
    </xf>
    <xf numFmtId="0" fontId="0" fillId="0" borderId="18" xfId="0" applyNumberForma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left" vertical="center" wrapText="1"/>
    </xf>
    <xf numFmtId="0" fontId="0" fillId="0" borderId="18" xfId="0" applyNumberFormat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right" vertical="center" wrapText="1"/>
    </xf>
    <xf numFmtId="165" fontId="0" fillId="0" borderId="18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165" fontId="6" fillId="0" borderId="18" xfId="0" applyNumberFormat="1" applyFont="1" applyFill="1" applyBorder="1" applyAlignment="1">
      <alignment horizontal="right" vertical="center" wrapText="1"/>
    </xf>
    <xf numFmtId="165" fontId="6" fillId="0" borderId="13" xfId="0" applyNumberFormat="1" applyFont="1" applyBorder="1" applyAlignment="1">
      <alignment horizontal="righ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right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left" wrapText="1"/>
    </xf>
    <xf numFmtId="0" fontId="6" fillId="0" borderId="13" xfId="0" applyFont="1" applyBorder="1" applyAlignment="1">
      <alignment horizontal="left"/>
    </xf>
    <xf numFmtId="0" fontId="0" fillId="0" borderId="18" xfId="0" applyNumberFormat="1" applyFont="1" applyFill="1" applyBorder="1" applyAlignment="1">
      <alignment horizontal="left" vertical="center" wrapText="1"/>
    </xf>
    <xf numFmtId="165" fontId="0" fillId="0" borderId="13" xfId="0" applyNumberFormat="1" applyFont="1" applyFill="1" applyBorder="1" applyAlignment="1">
      <alignment horizontal="right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" fontId="6" fillId="0" borderId="13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left" wrapText="1"/>
    </xf>
    <xf numFmtId="0" fontId="0" fillId="0" borderId="18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left" vertical="center" wrapText="1"/>
    </xf>
    <xf numFmtId="165" fontId="0" fillId="0" borderId="13" xfId="0" applyNumberFormat="1" applyFont="1" applyFill="1" applyBorder="1" applyAlignment="1">
      <alignment horizontal="right" vertical="center" wrapText="1"/>
    </xf>
    <xf numFmtId="0" fontId="6" fillId="0" borderId="31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9" fillId="0" borderId="11" xfId="0" applyNumberFormat="1" applyFont="1" applyBorder="1" applyAlignment="1">
      <alignment horizontal="left"/>
    </xf>
    <xf numFmtId="0" fontId="10" fillId="0" borderId="18" xfId="0" applyNumberFormat="1" applyFont="1" applyFill="1" applyBorder="1" applyAlignment="1">
      <alignment horizontal="left" vertical="center" wrapText="1"/>
    </xf>
    <xf numFmtId="0" fontId="0" fillId="0" borderId="13" xfId="0" applyNumberForma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left" vertical="center" wrapText="1"/>
    </xf>
    <xf numFmtId="2" fontId="0" fillId="0" borderId="13" xfId="0" applyNumberFormat="1" applyFont="1" applyFill="1" applyBorder="1" applyAlignment="1">
      <alignment horizontal="right" vertical="center" wrapText="1"/>
    </xf>
    <xf numFmtId="0" fontId="0" fillId="0" borderId="17" xfId="0" applyNumberFormat="1" applyFont="1" applyFill="1" applyBorder="1" applyAlignment="1">
      <alignment horizontal="left" vertical="center" wrapText="1"/>
    </xf>
    <xf numFmtId="0" fontId="0" fillId="0" borderId="17" xfId="0" applyNumberForma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60"/>
  <sheetViews>
    <sheetView tabSelected="1" view="pageBreakPreview" zoomScaleSheetLayoutView="100" zoomScalePageLayoutView="0" workbookViewId="0" topLeftCell="A1">
      <selection activeCell="M11" sqref="M11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44" t="s">
        <v>3</v>
      </c>
      <c r="N6" s="44"/>
      <c r="O6" s="44"/>
      <c r="P6" s="44"/>
      <c r="Q6" s="44"/>
    </row>
    <row r="7" spans="1:17" ht="12.75" customHeight="1">
      <c r="A7"/>
      <c r="B7"/>
      <c r="C7"/>
      <c r="D7"/>
      <c r="E7"/>
      <c r="F7"/>
      <c r="G7"/>
      <c r="H7"/>
      <c r="I7"/>
      <c r="J7"/>
      <c r="K7"/>
      <c r="L7"/>
      <c r="M7" s="45" t="s">
        <v>4</v>
      </c>
      <c r="N7" s="45"/>
      <c r="O7" s="45"/>
      <c r="P7" s="45"/>
      <c r="Q7" s="45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44" t="s">
        <v>5</v>
      </c>
      <c r="N9" s="44"/>
      <c r="O9" s="44"/>
      <c r="P9" s="44"/>
      <c r="Q9" s="44"/>
    </row>
    <row r="10" spans="1:17" ht="71.25" customHeight="1">
      <c r="A10"/>
      <c r="B10"/>
      <c r="C10"/>
      <c r="D10"/>
      <c r="E10"/>
      <c r="F10"/>
      <c r="G10"/>
      <c r="H10"/>
      <c r="I10"/>
      <c r="J10"/>
      <c r="K10"/>
      <c r="L10"/>
      <c r="M10" s="45" t="s">
        <v>129</v>
      </c>
      <c r="N10" s="45"/>
      <c r="O10" s="45"/>
      <c r="P10" s="45"/>
      <c r="Q10" s="45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48" t="s">
        <v>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15.75" customHeight="1">
      <c r="A14" s="49" t="s">
        <v>7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8" spans="1:17" ht="11.25" customHeight="1">
      <c r="A18" s="4" t="s">
        <v>8</v>
      </c>
      <c r="B18" s="46">
        <v>1000000</v>
      </c>
      <c r="C18" s="46"/>
      <c r="D18"/>
      <c r="E18" s="47" t="s">
        <v>9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1:17" ht="11.25" customHeight="1">
      <c r="A19"/>
      <c r="B19" s="31" t="s">
        <v>10</v>
      </c>
      <c r="C19" s="31"/>
      <c r="D19"/>
      <c r="E19" s="32" t="s">
        <v>11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1" spans="1:17" ht="11.25" customHeight="1">
      <c r="A21" s="4" t="s">
        <v>12</v>
      </c>
      <c r="B21" s="46">
        <v>1010000</v>
      </c>
      <c r="C21" s="46"/>
      <c r="D21"/>
      <c r="E21" s="47" t="s">
        <v>13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1:17" ht="11.25" customHeight="1">
      <c r="A22"/>
      <c r="B22" s="31" t="s">
        <v>10</v>
      </c>
      <c r="C22" s="31"/>
      <c r="D22"/>
      <c r="E22" s="32" t="s">
        <v>14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4" spans="1:17" ht="11.25" customHeight="1">
      <c r="A24" s="4" t="s">
        <v>15</v>
      </c>
      <c r="B24" s="46">
        <v>1011090</v>
      </c>
      <c r="C24" s="46"/>
      <c r="D24"/>
      <c r="E24" s="27">
        <v>960</v>
      </c>
      <c r="F24" s="27"/>
      <c r="G24"/>
      <c r="H24" s="28" t="s">
        <v>16</v>
      </c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11.25" customHeight="1">
      <c r="A25"/>
      <c r="B25" s="31" t="s">
        <v>10</v>
      </c>
      <c r="C25" s="31"/>
      <c r="D25"/>
      <c r="E25" s="6" t="s">
        <v>17</v>
      </c>
      <c r="F25" s="7">
        <v>1</v>
      </c>
      <c r="G25"/>
      <c r="H25" s="32" t="s">
        <v>18</v>
      </c>
      <c r="I25" s="32"/>
      <c r="J25" s="32"/>
      <c r="K25" s="32"/>
      <c r="L25" s="32"/>
      <c r="M25" s="32"/>
      <c r="N25" s="32"/>
      <c r="O25" s="32"/>
      <c r="P25" s="32"/>
      <c r="Q25" s="32"/>
    </row>
    <row r="27" spans="1:17" ht="11.25" customHeight="1">
      <c r="A27" s="4" t="s">
        <v>19</v>
      </c>
      <c r="B27" s="29" t="s">
        <v>20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9" spans="1:17" ht="11.25" customHeight="1">
      <c r="A29" s="8" t="s">
        <v>21</v>
      </c>
      <c r="B29" s="30" t="s">
        <v>22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1" spans="1:17" ht="159.75" customHeight="1">
      <c r="A31"/>
      <c r="B31" s="26" t="s">
        <v>126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ht="11.25">
      <c r="B32" s="1" t="s">
        <v>125</v>
      </c>
    </row>
    <row r="34" spans="1:17" ht="11.25" customHeight="1">
      <c r="A34" s="4" t="s">
        <v>23</v>
      </c>
      <c r="B34" s="50" t="s">
        <v>24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 spans="1:17" ht="11.25" customHeight="1">
      <c r="A35" s="10"/>
      <c r="B35" s="51" t="s">
        <v>90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</row>
    <row r="37" spans="1:17" ht="11.25" customHeight="1">
      <c r="A37" s="4" t="s">
        <v>25</v>
      </c>
      <c r="B37" s="4" t="s">
        <v>26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>
      <c r="A38" s="53" t="s">
        <v>27</v>
      </c>
      <c r="B38" s="53"/>
      <c r="C38" s="11" t="s">
        <v>28</v>
      </c>
      <c r="D38" s="11" t="s">
        <v>29</v>
      </c>
      <c r="E38" s="54" t="s">
        <v>30</v>
      </c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</row>
    <row r="40" spans="1:17" ht="11.25" customHeight="1">
      <c r="A40" s="4" t="s">
        <v>31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4" t="s">
        <v>32</v>
      </c>
    </row>
    <row r="41" spans="1:17" ht="11.25" customHeight="1">
      <c r="A41" s="56" t="s">
        <v>27</v>
      </c>
      <c r="B41" s="56"/>
      <c r="C41" s="59" t="s">
        <v>28</v>
      </c>
      <c r="D41" s="59" t="s">
        <v>29</v>
      </c>
      <c r="E41" s="61" t="s">
        <v>33</v>
      </c>
      <c r="F41" s="61"/>
      <c r="G41" s="61"/>
      <c r="H41" s="61"/>
      <c r="I41" s="61"/>
      <c r="J41" s="61"/>
      <c r="K41" s="61"/>
      <c r="L41" s="61" t="s">
        <v>34</v>
      </c>
      <c r="M41" s="61"/>
      <c r="N41" s="61" t="s">
        <v>35</v>
      </c>
      <c r="O41" s="61"/>
      <c r="P41" s="64" t="s">
        <v>36</v>
      </c>
      <c r="Q41" s="64"/>
    </row>
    <row r="42" spans="1:17" ht="11.25" customHeight="1">
      <c r="A42" s="57"/>
      <c r="B42" s="58"/>
      <c r="C42" s="60"/>
      <c r="D42" s="60"/>
      <c r="E42" s="62"/>
      <c r="F42" s="63"/>
      <c r="G42" s="63"/>
      <c r="H42" s="63"/>
      <c r="I42" s="63"/>
      <c r="J42" s="63"/>
      <c r="K42" s="63"/>
      <c r="L42" s="62"/>
      <c r="M42" s="63"/>
      <c r="N42" s="62"/>
      <c r="O42" s="63"/>
      <c r="P42" s="60"/>
      <c r="Q42" s="65"/>
    </row>
    <row r="43" spans="1:17" ht="11.25" customHeight="1">
      <c r="A43" s="66">
        <v>1</v>
      </c>
      <c r="B43" s="66"/>
      <c r="C43" s="12">
        <v>2</v>
      </c>
      <c r="D43" s="12">
        <v>3</v>
      </c>
      <c r="E43" s="67">
        <v>4</v>
      </c>
      <c r="F43" s="67"/>
      <c r="G43" s="67"/>
      <c r="H43" s="67"/>
      <c r="I43" s="67"/>
      <c r="J43" s="67"/>
      <c r="K43" s="67"/>
      <c r="L43" s="67">
        <v>5</v>
      </c>
      <c r="M43" s="67"/>
      <c r="N43" s="67">
        <v>6</v>
      </c>
      <c r="O43" s="67"/>
      <c r="P43" s="55">
        <v>7</v>
      </c>
      <c r="Q43" s="55"/>
    </row>
    <row r="44" spans="1:17" ht="12" customHeight="1">
      <c r="A44" s="69">
        <v>1</v>
      </c>
      <c r="B44" s="69"/>
      <c r="C44" s="13">
        <v>1011090</v>
      </c>
      <c r="D44" s="14">
        <v>960</v>
      </c>
      <c r="E44" s="73" t="s">
        <v>91</v>
      </c>
      <c r="F44" s="74"/>
      <c r="G44" s="74"/>
      <c r="H44" s="74"/>
      <c r="I44" s="74"/>
      <c r="J44" s="74"/>
      <c r="K44" s="74"/>
      <c r="L44" s="71">
        <f>L48-L45</f>
        <v>29682.557</v>
      </c>
      <c r="M44" s="71"/>
      <c r="N44" s="71">
        <v>183.925</v>
      </c>
      <c r="O44" s="71"/>
      <c r="P44" s="68">
        <f>L44+N44</f>
        <v>29866.482</v>
      </c>
      <c r="Q44" s="68"/>
    </row>
    <row r="45" spans="1:17" ht="11.25" customHeight="1">
      <c r="A45" s="69">
        <v>2</v>
      </c>
      <c r="B45" s="69"/>
      <c r="C45" s="13">
        <v>1011090</v>
      </c>
      <c r="D45" s="14">
        <v>960</v>
      </c>
      <c r="E45" s="70" t="s">
        <v>37</v>
      </c>
      <c r="F45" s="70"/>
      <c r="G45" s="70"/>
      <c r="H45" s="70"/>
      <c r="I45" s="70"/>
      <c r="J45" s="70"/>
      <c r="K45" s="70"/>
      <c r="L45" s="71">
        <v>130.003</v>
      </c>
      <c r="M45" s="71"/>
      <c r="N45" s="72"/>
      <c r="O45" s="72"/>
      <c r="P45" s="68">
        <f>L45</f>
        <v>130.003</v>
      </c>
      <c r="Q45" s="68"/>
    </row>
    <row r="46" spans="1:17" ht="11.25" customHeight="1">
      <c r="A46" s="69">
        <v>3</v>
      </c>
      <c r="B46" s="69"/>
      <c r="C46" s="13">
        <v>1011090</v>
      </c>
      <c r="D46" s="14">
        <v>960</v>
      </c>
      <c r="E46" s="75" t="s">
        <v>127</v>
      </c>
      <c r="F46" s="70"/>
      <c r="G46" s="70"/>
      <c r="H46" s="70"/>
      <c r="I46" s="70"/>
      <c r="J46" s="70"/>
      <c r="K46" s="70"/>
      <c r="L46" s="76"/>
      <c r="M46" s="76"/>
      <c r="N46" s="77">
        <v>246.698</v>
      </c>
      <c r="O46" s="77"/>
      <c r="P46" s="68">
        <f>L46+N46</f>
        <v>246.698</v>
      </c>
      <c r="Q46" s="68"/>
    </row>
    <row r="47" spans="1:17" ht="11.25" customHeight="1">
      <c r="A47" s="69">
        <v>4</v>
      </c>
      <c r="B47" s="69"/>
      <c r="C47" s="13">
        <v>1011090</v>
      </c>
      <c r="D47" s="14">
        <v>960</v>
      </c>
      <c r="E47" s="75" t="s">
        <v>128</v>
      </c>
      <c r="F47" s="70"/>
      <c r="G47" s="70"/>
      <c r="H47" s="70"/>
      <c r="I47" s="70"/>
      <c r="J47" s="70"/>
      <c r="K47" s="70"/>
      <c r="L47" s="76"/>
      <c r="M47" s="76"/>
      <c r="N47" s="77">
        <v>4108.671</v>
      </c>
      <c r="O47" s="77"/>
      <c r="P47" s="68">
        <f>L47+N47</f>
        <v>4108.671</v>
      </c>
      <c r="Q47" s="68"/>
    </row>
    <row r="48" spans="1:17" ht="11.25" customHeight="1">
      <c r="A48" s="78" t="s">
        <v>40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9">
        <v>29812.56</v>
      </c>
      <c r="M48" s="79"/>
      <c r="N48" s="79">
        <f>N44+N45+N46+N47</f>
        <v>4539.294</v>
      </c>
      <c r="O48" s="79"/>
      <c r="P48" s="80">
        <f>P44+P45+P46+P47</f>
        <v>34351.854</v>
      </c>
      <c r="Q48" s="80"/>
    </row>
    <row r="50" spans="1:17" ht="11.25" customHeight="1">
      <c r="A50" s="4" t="s">
        <v>41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4" t="s">
        <v>32</v>
      </c>
    </row>
    <row r="51" spans="1:17" ht="21.75" customHeight="1">
      <c r="A51" s="81" t="s">
        <v>42</v>
      </c>
      <c r="B51" s="81"/>
      <c r="C51" s="81"/>
      <c r="D51" s="81"/>
      <c r="E51" s="81"/>
      <c r="F51" s="81"/>
      <c r="G51" s="81"/>
      <c r="H51" s="81"/>
      <c r="I51" s="81"/>
      <c r="J51" s="81"/>
      <c r="K51" s="16" t="s">
        <v>28</v>
      </c>
      <c r="L51" s="82" t="s">
        <v>34</v>
      </c>
      <c r="M51" s="82"/>
      <c r="N51" s="82" t="s">
        <v>35</v>
      </c>
      <c r="O51" s="82"/>
      <c r="P51" s="83" t="s">
        <v>36</v>
      </c>
      <c r="Q51" s="83"/>
    </row>
    <row r="52" spans="1:17" ht="11.25" customHeight="1">
      <c r="A52" s="84">
        <v>1</v>
      </c>
      <c r="B52" s="84"/>
      <c r="C52" s="84"/>
      <c r="D52" s="84"/>
      <c r="E52" s="84"/>
      <c r="F52" s="84"/>
      <c r="G52" s="84"/>
      <c r="H52" s="84"/>
      <c r="I52" s="84"/>
      <c r="J52" s="84"/>
      <c r="K52" s="12">
        <v>2</v>
      </c>
      <c r="L52" s="67">
        <v>3</v>
      </c>
      <c r="M52" s="67"/>
      <c r="N52" s="67">
        <v>4</v>
      </c>
      <c r="O52" s="67"/>
      <c r="P52" s="55">
        <v>5</v>
      </c>
      <c r="Q52" s="55"/>
    </row>
    <row r="53" spans="1:17" ht="11.25" customHeight="1">
      <c r="A53" s="85" t="s">
        <v>40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78"/>
      <c r="M53" s="78"/>
      <c r="N53" s="85"/>
      <c r="O53" s="85"/>
      <c r="P53" s="78"/>
      <c r="Q53" s="78"/>
    </row>
    <row r="55" spans="1:17" ht="11.25" customHeight="1">
      <c r="A55" s="4" t="s">
        <v>43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1.25" customHeight="1">
      <c r="A56" s="94" t="s">
        <v>27</v>
      </c>
      <c r="B56" s="94"/>
      <c r="C56" s="96" t="s">
        <v>28</v>
      </c>
      <c r="D56" s="98" t="s">
        <v>44</v>
      </c>
      <c r="E56" s="98"/>
      <c r="F56" s="98"/>
      <c r="G56" s="98"/>
      <c r="H56" s="98"/>
      <c r="I56" s="98"/>
      <c r="J56" s="98"/>
      <c r="K56" s="98"/>
      <c r="L56" s="86" t="s">
        <v>45</v>
      </c>
      <c r="M56" s="86" t="s">
        <v>46</v>
      </c>
      <c r="N56" s="86"/>
      <c r="O56" s="86"/>
      <c r="P56" s="90" t="s">
        <v>47</v>
      </c>
      <c r="Q56" s="90"/>
    </row>
    <row r="57" spans="1:17" ht="11.25" customHeight="1">
      <c r="A57" s="95"/>
      <c r="B57" s="89"/>
      <c r="C57" s="97"/>
      <c r="D57" s="87"/>
      <c r="E57" s="88"/>
      <c r="F57" s="88"/>
      <c r="G57" s="88"/>
      <c r="H57" s="88"/>
      <c r="I57" s="88"/>
      <c r="J57" s="88"/>
      <c r="K57" s="88"/>
      <c r="L57" s="99"/>
      <c r="M57" s="87"/>
      <c r="N57" s="88"/>
      <c r="O57" s="89"/>
      <c r="P57" s="91"/>
      <c r="Q57" s="92"/>
    </row>
    <row r="58" spans="1:17" ht="11.25" customHeight="1">
      <c r="A58" s="66">
        <v>1</v>
      </c>
      <c r="B58" s="66"/>
      <c r="C58" s="12">
        <v>2</v>
      </c>
      <c r="D58" s="93">
        <v>3</v>
      </c>
      <c r="E58" s="93"/>
      <c r="F58" s="93"/>
      <c r="G58" s="93"/>
      <c r="H58" s="93"/>
      <c r="I58" s="93"/>
      <c r="J58" s="93"/>
      <c r="K58" s="93"/>
      <c r="L58" s="12">
        <v>4</v>
      </c>
      <c r="M58" s="93">
        <v>5</v>
      </c>
      <c r="N58" s="93"/>
      <c r="O58" s="93"/>
      <c r="P58" s="55">
        <v>6</v>
      </c>
      <c r="Q58" s="55"/>
    </row>
    <row r="59" spans="1:17" ht="11.25" customHeight="1">
      <c r="A59" s="100">
        <v>1</v>
      </c>
      <c r="B59" s="100"/>
      <c r="C59" s="18"/>
      <c r="D59" s="101" t="str">
        <f>E44</f>
        <v>Надання рівних можливостей дівчатам та хлопцям в сфері отримання позашкільної освіти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1:17" ht="11.25" customHeight="1">
      <c r="A60" s="102" t="s">
        <v>48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</row>
    <row r="61" spans="1:17" ht="11.25" customHeight="1">
      <c r="A61" s="33">
        <v>1</v>
      </c>
      <c r="B61" s="34"/>
      <c r="C61" s="35">
        <v>1011090</v>
      </c>
      <c r="D61" s="73" t="s">
        <v>92</v>
      </c>
      <c r="E61" s="74"/>
      <c r="F61" s="74"/>
      <c r="G61" s="74"/>
      <c r="H61" s="74"/>
      <c r="I61" s="74"/>
      <c r="J61" s="74"/>
      <c r="K61" s="74"/>
      <c r="L61" s="24" t="s">
        <v>49</v>
      </c>
      <c r="M61" s="103" t="s">
        <v>50</v>
      </c>
      <c r="N61" s="103"/>
      <c r="O61" s="103"/>
      <c r="P61" s="104">
        <f>P62+P65+P67+P70</f>
        <v>7</v>
      </c>
      <c r="Q61" s="104"/>
    </row>
    <row r="62" spans="1:17" ht="11.25" customHeight="1">
      <c r="A62" s="33">
        <v>2</v>
      </c>
      <c r="B62" s="34"/>
      <c r="C62" s="35">
        <v>1011090</v>
      </c>
      <c r="D62" s="122" t="s">
        <v>93</v>
      </c>
      <c r="E62" s="122"/>
      <c r="F62" s="122"/>
      <c r="G62" s="122"/>
      <c r="H62" s="122"/>
      <c r="I62" s="122"/>
      <c r="J62" s="122"/>
      <c r="K62" s="122"/>
      <c r="L62" s="24" t="s">
        <v>49</v>
      </c>
      <c r="M62" s="103" t="s">
        <v>50</v>
      </c>
      <c r="N62" s="103"/>
      <c r="O62" s="103"/>
      <c r="P62" s="104">
        <f>P63+P64</f>
        <v>2</v>
      </c>
      <c r="Q62" s="104"/>
    </row>
    <row r="63" spans="1:17" ht="11.25" customHeight="1">
      <c r="A63" s="33">
        <v>3</v>
      </c>
      <c r="B63" s="34"/>
      <c r="C63" s="35">
        <v>1011090</v>
      </c>
      <c r="D63" s="73" t="s">
        <v>94</v>
      </c>
      <c r="E63" s="74"/>
      <c r="F63" s="74"/>
      <c r="G63" s="74"/>
      <c r="H63" s="74"/>
      <c r="I63" s="74"/>
      <c r="J63" s="74"/>
      <c r="K63" s="74"/>
      <c r="L63" s="24" t="s">
        <v>49</v>
      </c>
      <c r="M63" s="103" t="s">
        <v>50</v>
      </c>
      <c r="N63" s="103"/>
      <c r="O63" s="103"/>
      <c r="P63" s="104">
        <v>1</v>
      </c>
      <c r="Q63" s="104"/>
    </row>
    <row r="64" spans="1:17" ht="11.25" customHeight="1">
      <c r="A64" s="33">
        <v>4</v>
      </c>
      <c r="B64" s="34"/>
      <c r="C64" s="35">
        <v>1011090</v>
      </c>
      <c r="D64" s="123" t="s">
        <v>95</v>
      </c>
      <c r="E64" s="105"/>
      <c r="F64" s="105"/>
      <c r="G64" s="105"/>
      <c r="H64" s="105"/>
      <c r="I64" s="105"/>
      <c r="J64" s="105"/>
      <c r="K64" s="105"/>
      <c r="L64" s="24" t="s">
        <v>49</v>
      </c>
      <c r="M64" s="103" t="s">
        <v>50</v>
      </c>
      <c r="N64" s="103"/>
      <c r="O64" s="103"/>
      <c r="P64" s="104">
        <v>1</v>
      </c>
      <c r="Q64" s="104"/>
    </row>
    <row r="65" spans="1:17" ht="11.25" customHeight="1">
      <c r="A65" s="33">
        <v>5</v>
      </c>
      <c r="B65" s="34"/>
      <c r="C65" s="35">
        <v>1011090</v>
      </c>
      <c r="D65" s="124" t="s">
        <v>96</v>
      </c>
      <c r="E65" s="124"/>
      <c r="F65" s="124"/>
      <c r="G65" s="124"/>
      <c r="H65" s="124"/>
      <c r="I65" s="124"/>
      <c r="J65" s="124"/>
      <c r="K65" s="124"/>
      <c r="L65" s="24" t="s">
        <v>49</v>
      </c>
      <c r="M65" s="103" t="s">
        <v>50</v>
      </c>
      <c r="N65" s="103"/>
      <c r="O65" s="103"/>
      <c r="P65" s="104">
        <f>P66</f>
        <v>1</v>
      </c>
      <c r="Q65" s="104"/>
    </row>
    <row r="66" spans="1:17" ht="11.25" customHeight="1">
      <c r="A66" s="33">
        <v>6</v>
      </c>
      <c r="B66" s="34"/>
      <c r="C66" s="35">
        <v>1011090</v>
      </c>
      <c r="D66" s="123" t="s">
        <v>97</v>
      </c>
      <c r="E66" s="105"/>
      <c r="F66" s="105"/>
      <c r="G66" s="105"/>
      <c r="H66" s="105"/>
      <c r="I66" s="105"/>
      <c r="J66" s="105"/>
      <c r="K66" s="105"/>
      <c r="L66" s="24" t="s">
        <v>49</v>
      </c>
      <c r="M66" s="103" t="s">
        <v>50</v>
      </c>
      <c r="N66" s="103"/>
      <c r="O66" s="103"/>
      <c r="P66" s="104">
        <v>1</v>
      </c>
      <c r="Q66" s="104"/>
    </row>
    <row r="67" spans="1:17" ht="11.25" customHeight="1">
      <c r="A67" s="33">
        <v>7</v>
      </c>
      <c r="B67" s="34"/>
      <c r="C67" s="35">
        <v>1011090</v>
      </c>
      <c r="D67" s="124" t="s">
        <v>98</v>
      </c>
      <c r="E67" s="124"/>
      <c r="F67" s="124"/>
      <c r="G67" s="124"/>
      <c r="H67" s="124"/>
      <c r="I67" s="124"/>
      <c r="J67" s="124"/>
      <c r="K67" s="124"/>
      <c r="L67" s="24" t="s">
        <v>49</v>
      </c>
      <c r="M67" s="103" t="s">
        <v>50</v>
      </c>
      <c r="N67" s="103"/>
      <c r="O67" s="103"/>
      <c r="P67" s="104">
        <f>P68+P69</f>
        <v>2</v>
      </c>
      <c r="Q67" s="104"/>
    </row>
    <row r="68" spans="1:17" ht="11.25" customHeight="1">
      <c r="A68" s="33">
        <v>8</v>
      </c>
      <c r="B68" s="34"/>
      <c r="C68" s="35">
        <v>1011090</v>
      </c>
      <c r="D68" s="123" t="s">
        <v>97</v>
      </c>
      <c r="E68" s="105"/>
      <c r="F68" s="105"/>
      <c r="G68" s="105"/>
      <c r="H68" s="105"/>
      <c r="I68" s="105"/>
      <c r="J68" s="105"/>
      <c r="K68" s="105"/>
      <c r="L68" s="24" t="s">
        <v>49</v>
      </c>
      <c r="M68" s="103" t="s">
        <v>50</v>
      </c>
      <c r="N68" s="103"/>
      <c r="O68" s="103"/>
      <c r="P68" s="104">
        <v>1</v>
      </c>
      <c r="Q68" s="104"/>
    </row>
    <row r="69" spans="1:17" ht="11.25" customHeight="1">
      <c r="A69" s="33">
        <v>9</v>
      </c>
      <c r="B69" s="34"/>
      <c r="C69" s="35">
        <v>1011090</v>
      </c>
      <c r="D69" s="123" t="s">
        <v>99</v>
      </c>
      <c r="E69" s="105"/>
      <c r="F69" s="105"/>
      <c r="G69" s="105"/>
      <c r="H69" s="105"/>
      <c r="I69" s="105"/>
      <c r="J69" s="105"/>
      <c r="K69" s="105"/>
      <c r="L69" s="24" t="s">
        <v>49</v>
      </c>
      <c r="M69" s="103" t="s">
        <v>50</v>
      </c>
      <c r="N69" s="103"/>
      <c r="O69" s="103"/>
      <c r="P69" s="104">
        <v>1</v>
      </c>
      <c r="Q69" s="104"/>
    </row>
    <row r="70" spans="1:17" ht="11.25" customHeight="1">
      <c r="A70" s="33">
        <v>10</v>
      </c>
      <c r="B70" s="34"/>
      <c r="C70" s="35">
        <v>1011090</v>
      </c>
      <c r="D70" s="124" t="s">
        <v>100</v>
      </c>
      <c r="E70" s="124"/>
      <c r="F70" s="124"/>
      <c r="G70" s="124"/>
      <c r="H70" s="124"/>
      <c r="I70" s="124"/>
      <c r="J70" s="124"/>
      <c r="K70" s="124"/>
      <c r="L70" s="24" t="s">
        <v>49</v>
      </c>
      <c r="M70" s="103" t="s">
        <v>50</v>
      </c>
      <c r="N70" s="103"/>
      <c r="O70" s="103"/>
      <c r="P70" s="104">
        <f>P71+P72</f>
        <v>2</v>
      </c>
      <c r="Q70" s="104"/>
    </row>
    <row r="71" spans="1:17" ht="11.25" customHeight="1">
      <c r="A71" s="33">
        <v>11</v>
      </c>
      <c r="B71" s="34"/>
      <c r="C71" s="35">
        <v>1011090</v>
      </c>
      <c r="D71" s="123" t="s">
        <v>101</v>
      </c>
      <c r="E71" s="105"/>
      <c r="F71" s="105"/>
      <c r="G71" s="105"/>
      <c r="H71" s="105"/>
      <c r="I71" s="105"/>
      <c r="J71" s="105"/>
      <c r="K71" s="105"/>
      <c r="L71" s="24" t="s">
        <v>49</v>
      </c>
      <c r="M71" s="103" t="s">
        <v>50</v>
      </c>
      <c r="N71" s="103"/>
      <c r="O71" s="103"/>
      <c r="P71" s="104">
        <v>1</v>
      </c>
      <c r="Q71" s="104"/>
    </row>
    <row r="72" spans="1:17" ht="11.25" customHeight="1">
      <c r="A72" s="33">
        <v>12</v>
      </c>
      <c r="B72" s="34"/>
      <c r="C72" s="35">
        <v>1011090</v>
      </c>
      <c r="D72" s="123" t="s">
        <v>102</v>
      </c>
      <c r="E72" s="105"/>
      <c r="F72" s="105"/>
      <c r="G72" s="105"/>
      <c r="H72" s="105"/>
      <c r="I72" s="105"/>
      <c r="J72" s="105"/>
      <c r="K72" s="105"/>
      <c r="L72" s="24" t="s">
        <v>49</v>
      </c>
      <c r="M72" s="103" t="s">
        <v>50</v>
      </c>
      <c r="N72" s="103"/>
      <c r="O72" s="103"/>
      <c r="P72" s="104">
        <v>1</v>
      </c>
      <c r="Q72" s="104"/>
    </row>
    <row r="73" spans="1:17" ht="11.25" customHeight="1">
      <c r="A73" s="33">
        <v>13</v>
      </c>
      <c r="B73" s="34"/>
      <c r="C73" s="35">
        <v>1011090</v>
      </c>
      <c r="D73" s="123" t="s">
        <v>103</v>
      </c>
      <c r="E73" s="105"/>
      <c r="F73" s="105"/>
      <c r="G73" s="105"/>
      <c r="H73" s="105"/>
      <c r="I73" s="105"/>
      <c r="J73" s="105"/>
      <c r="K73" s="105"/>
      <c r="L73" s="23" t="s">
        <v>55</v>
      </c>
      <c r="M73" s="103" t="s">
        <v>50</v>
      </c>
      <c r="N73" s="103"/>
      <c r="O73" s="103"/>
      <c r="P73" s="104">
        <v>52696</v>
      </c>
      <c r="Q73" s="104"/>
    </row>
    <row r="74" spans="1:17" ht="11.25" customHeight="1">
      <c r="A74" s="33">
        <v>14</v>
      </c>
      <c r="B74" s="34"/>
      <c r="C74" s="35">
        <v>1011090</v>
      </c>
      <c r="D74" s="73" t="s">
        <v>104</v>
      </c>
      <c r="E74" s="74"/>
      <c r="F74" s="74"/>
      <c r="G74" s="74"/>
      <c r="H74" s="74"/>
      <c r="I74" s="74"/>
      <c r="J74" s="74"/>
      <c r="K74" s="74"/>
      <c r="L74" s="24" t="s">
        <v>49</v>
      </c>
      <c r="M74" s="103" t="s">
        <v>51</v>
      </c>
      <c r="N74" s="103"/>
      <c r="O74" s="103"/>
      <c r="P74" s="104">
        <v>423.78</v>
      </c>
      <c r="Q74" s="104"/>
    </row>
    <row r="75" spans="1:17" ht="11.25" customHeight="1">
      <c r="A75" s="33">
        <v>15</v>
      </c>
      <c r="B75" s="34"/>
      <c r="C75" s="35">
        <v>1011090</v>
      </c>
      <c r="D75" s="73" t="s">
        <v>106</v>
      </c>
      <c r="E75" s="74"/>
      <c r="F75" s="74"/>
      <c r="G75" s="74"/>
      <c r="H75" s="74"/>
      <c r="I75" s="74"/>
      <c r="J75" s="74"/>
      <c r="K75" s="74"/>
      <c r="L75" s="24" t="s">
        <v>49</v>
      </c>
      <c r="M75" s="103" t="s">
        <v>51</v>
      </c>
      <c r="N75" s="103"/>
      <c r="O75" s="103"/>
      <c r="P75" s="104">
        <v>211.28</v>
      </c>
      <c r="Q75" s="104"/>
    </row>
    <row r="76" spans="1:17" ht="12.75" customHeight="1">
      <c r="A76" s="33">
        <v>16</v>
      </c>
      <c r="B76" s="34"/>
      <c r="C76" s="35">
        <v>1011090</v>
      </c>
      <c r="D76" s="73" t="s">
        <v>107</v>
      </c>
      <c r="E76" s="74"/>
      <c r="F76" s="74"/>
      <c r="G76" s="74"/>
      <c r="H76" s="74"/>
      <c r="I76" s="74"/>
      <c r="J76" s="74"/>
      <c r="K76" s="74"/>
      <c r="L76" s="24" t="s">
        <v>49</v>
      </c>
      <c r="M76" s="103" t="s">
        <v>51</v>
      </c>
      <c r="N76" s="103"/>
      <c r="O76" s="103"/>
      <c r="P76" s="104">
        <v>102</v>
      </c>
      <c r="Q76" s="104"/>
    </row>
    <row r="77" spans="1:17" ht="11.25" customHeight="1">
      <c r="A77" s="33">
        <v>17</v>
      </c>
      <c r="B77" s="34"/>
      <c r="C77" s="35">
        <v>1011090</v>
      </c>
      <c r="D77" s="73" t="s">
        <v>108</v>
      </c>
      <c r="E77" s="74"/>
      <c r="F77" s="74"/>
      <c r="G77" s="74"/>
      <c r="H77" s="74"/>
      <c r="I77" s="74"/>
      <c r="J77" s="74"/>
      <c r="K77" s="74"/>
      <c r="L77" s="24" t="s">
        <v>49</v>
      </c>
      <c r="M77" s="103" t="s">
        <v>51</v>
      </c>
      <c r="N77" s="103"/>
      <c r="O77" s="103"/>
      <c r="P77" s="104">
        <v>26</v>
      </c>
      <c r="Q77" s="104"/>
    </row>
    <row r="78" spans="1:17" ht="11.25" customHeight="1">
      <c r="A78" s="33">
        <v>18</v>
      </c>
      <c r="B78" s="34"/>
      <c r="C78" s="35">
        <v>1011090</v>
      </c>
      <c r="D78" s="73" t="s">
        <v>109</v>
      </c>
      <c r="E78" s="74"/>
      <c r="F78" s="74"/>
      <c r="G78" s="74"/>
      <c r="H78" s="74"/>
      <c r="I78" s="74"/>
      <c r="J78" s="74"/>
      <c r="K78" s="74"/>
      <c r="L78" s="24" t="s">
        <v>49</v>
      </c>
      <c r="M78" s="103" t="s">
        <v>51</v>
      </c>
      <c r="N78" s="103"/>
      <c r="O78" s="103"/>
      <c r="P78" s="104">
        <v>84.5</v>
      </c>
      <c r="Q78" s="104"/>
    </row>
    <row r="79" spans="1:17" ht="11.25" customHeight="1">
      <c r="A79" s="33">
        <v>19</v>
      </c>
      <c r="B79" s="34"/>
      <c r="C79" s="35">
        <v>1011090</v>
      </c>
      <c r="D79" s="74" t="s">
        <v>52</v>
      </c>
      <c r="E79" s="74"/>
      <c r="F79" s="74"/>
      <c r="G79" s="74"/>
      <c r="H79" s="74"/>
      <c r="I79" s="74"/>
      <c r="J79" s="74"/>
      <c r="K79" s="74"/>
      <c r="L79" s="37" t="s">
        <v>105</v>
      </c>
      <c r="M79" s="103" t="s">
        <v>50</v>
      </c>
      <c r="N79" s="103"/>
      <c r="O79" s="103"/>
      <c r="P79" s="104">
        <f>P44</f>
        <v>29866.482</v>
      </c>
      <c r="Q79" s="104"/>
    </row>
    <row r="80" spans="1:20" ht="11.25" customHeight="1">
      <c r="A80" s="106" t="s">
        <v>54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42"/>
      <c r="S80" s="43"/>
      <c r="T80" s="43"/>
    </row>
    <row r="81" spans="1:20" ht="21.75" customHeight="1">
      <c r="A81" s="33">
        <v>1</v>
      </c>
      <c r="B81" s="34"/>
      <c r="C81" s="35">
        <v>1011090</v>
      </c>
      <c r="D81" s="105" t="s">
        <v>110</v>
      </c>
      <c r="E81" s="105"/>
      <c r="F81" s="105"/>
      <c r="G81" s="105"/>
      <c r="H81" s="105"/>
      <c r="I81" s="105"/>
      <c r="J81" s="105"/>
      <c r="K81" s="105"/>
      <c r="L81" s="24" t="s">
        <v>55</v>
      </c>
      <c r="M81" s="103" t="s">
        <v>50</v>
      </c>
      <c r="N81" s="103"/>
      <c r="O81" s="103"/>
      <c r="P81" s="104">
        <f>P82+P83+P84+P86+P87+P85</f>
        <v>11998</v>
      </c>
      <c r="Q81" s="104"/>
      <c r="R81" s="42"/>
      <c r="S81" s="43"/>
      <c r="T81" s="43"/>
    </row>
    <row r="82" spans="1:17" ht="11.25" customHeight="1">
      <c r="A82" s="33">
        <v>2</v>
      </c>
      <c r="B82" s="34"/>
      <c r="C82" s="35">
        <v>1011090</v>
      </c>
      <c r="D82" s="105" t="s">
        <v>111</v>
      </c>
      <c r="E82" s="105"/>
      <c r="F82" s="105"/>
      <c r="G82" s="105"/>
      <c r="H82" s="105"/>
      <c r="I82" s="105"/>
      <c r="J82" s="105"/>
      <c r="K82" s="105"/>
      <c r="L82" s="24" t="s">
        <v>55</v>
      </c>
      <c r="M82" s="103" t="s">
        <v>50</v>
      </c>
      <c r="N82" s="103"/>
      <c r="O82" s="103"/>
      <c r="P82" s="104">
        <v>2041</v>
      </c>
      <c r="Q82" s="104"/>
    </row>
    <row r="83" spans="1:17" ht="11.25" customHeight="1">
      <c r="A83" s="33">
        <v>3</v>
      </c>
      <c r="B83" s="34"/>
      <c r="C83" s="35">
        <v>1011090</v>
      </c>
      <c r="D83" s="105" t="s">
        <v>112</v>
      </c>
      <c r="E83" s="105"/>
      <c r="F83" s="105"/>
      <c r="G83" s="105"/>
      <c r="H83" s="105"/>
      <c r="I83" s="105"/>
      <c r="J83" s="105"/>
      <c r="K83" s="105"/>
      <c r="L83" s="24" t="s">
        <v>55</v>
      </c>
      <c r="M83" s="103" t="s">
        <v>50</v>
      </c>
      <c r="N83" s="103"/>
      <c r="O83" s="103"/>
      <c r="P83" s="104">
        <v>1832</v>
      </c>
      <c r="Q83" s="104"/>
    </row>
    <row r="84" spans="1:17" ht="11.25" customHeight="1">
      <c r="A84" s="33">
        <v>4</v>
      </c>
      <c r="B84" s="34"/>
      <c r="C84" s="35">
        <v>1011090</v>
      </c>
      <c r="D84" s="105" t="s">
        <v>113</v>
      </c>
      <c r="E84" s="105"/>
      <c r="F84" s="105"/>
      <c r="G84" s="105"/>
      <c r="H84" s="105"/>
      <c r="I84" s="105"/>
      <c r="J84" s="105"/>
      <c r="K84" s="105"/>
      <c r="L84" s="24" t="s">
        <v>55</v>
      </c>
      <c r="M84" s="103" t="s">
        <v>50</v>
      </c>
      <c r="N84" s="103"/>
      <c r="O84" s="103"/>
      <c r="P84" s="104">
        <v>632</v>
      </c>
      <c r="Q84" s="104"/>
    </row>
    <row r="85" spans="1:17" ht="11.25" customHeight="1">
      <c r="A85" s="33">
        <v>5</v>
      </c>
      <c r="B85" s="34"/>
      <c r="C85" s="35">
        <v>1011090</v>
      </c>
      <c r="D85" s="105" t="s">
        <v>114</v>
      </c>
      <c r="E85" s="105"/>
      <c r="F85" s="105"/>
      <c r="G85" s="105"/>
      <c r="H85" s="105"/>
      <c r="I85" s="105"/>
      <c r="J85" s="105"/>
      <c r="K85" s="105"/>
      <c r="L85" s="24" t="s">
        <v>55</v>
      </c>
      <c r="M85" s="103" t="s">
        <v>50</v>
      </c>
      <c r="N85" s="103"/>
      <c r="O85" s="103"/>
      <c r="P85" s="104">
        <v>318</v>
      </c>
      <c r="Q85" s="104"/>
    </row>
    <row r="86" spans="1:17" ht="11.25" customHeight="1">
      <c r="A86" s="33">
        <v>6</v>
      </c>
      <c r="B86" s="34"/>
      <c r="C86" s="35">
        <v>1011090</v>
      </c>
      <c r="D86" s="105" t="s">
        <v>115</v>
      </c>
      <c r="E86" s="105"/>
      <c r="F86" s="105"/>
      <c r="G86" s="105"/>
      <c r="H86" s="105"/>
      <c r="I86" s="105"/>
      <c r="J86" s="105"/>
      <c r="K86" s="105"/>
      <c r="L86" s="24" t="s">
        <v>55</v>
      </c>
      <c r="M86" s="103" t="s">
        <v>50</v>
      </c>
      <c r="N86" s="103"/>
      <c r="O86" s="103"/>
      <c r="P86" s="104">
        <v>6663</v>
      </c>
      <c r="Q86" s="104"/>
    </row>
    <row r="87" spans="1:17" ht="11.25" customHeight="1">
      <c r="A87" s="33">
        <v>7</v>
      </c>
      <c r="B87" s="34"/>
      <c r="C87" s="35">
        <v>1011090</v>
      </c>
      <c r="D87" s="105" t="s">
        <v>116</v>
      </c>
      <c r="E87" s="105"/>
      <c r="F87" s="105"/>
      <c r="G87" s="105"/>
      <c r="H87" s="105"/>
      <c r="I87" s="105"/>
      <c r="J87" s="105"/>
      <c r="K87" s="105"/>
      <c r="L87" s="24" t="s">
        <v>55</v>
      </c>
      <c r="M87" s="103" t="s">
        <v>50</v>
      </c>
      <c r="N87" s="103"/>
      <c r="O87" s="103"/>
      <c r="P87" s="104">
        <v>512</v>
      </c>
      <c r="Q87" s="104"/>
    </row>
    <row r="88" spans="1:17" ht="11.25" customHeight="1">
      <c r="A88" s="33">
        <v>8</v>
      </c>
      <c r="B88" s="34"/>
      <c r="C88" s="35">
        <v>1011090</v>
      </c>
      <c r="D88" s="105" t="s">
        <v>117</v>
      </c>
      <c r="E88" s="105"/>
      <c r="F88" s="105"/>
      <c r="G88" s="105"/>
      <c r="H88" s="105"/>
      <c r="I88" s="105"/>
      <c r="J88" s="105"/>
      <c r="K88" s="105"/>
      <c r="L88" s="24" t="s">
        <v>49</v>
      </c>
      <c r="M88" s="103" t="s">
        <v>50</v>
      </c>
      <c r="N88" s="103"/>
      <c r="O88" s="103"/>
      <c r="P88" s="104">
        <f>P89+P90+P91+P92+P93+P94</f>
        <v>821</v>
      </c>
      <c r="Q88" s="104"/>
    </row>
    <row r="89" spans="1:17" ht="11.25" customHeight="1">
      <c r="A89" s="33">
        <v>9</v>
      </c>
      <c r="B89" s="34"/>
      <c r="C89" s="35">
        <v>1011090</v>
      </c>
      <c r="D89" s="105" t="s">
        <v>111</v>
      </c>
      <c r="E89" s="105"/>
      <c r="F89" s="105"/>
      <c r="G89" s="105"/>
      <c r="H89" s="105"/>
      <c r="I89" s="105"/>
      <c r="J89" s="105"/>
      <c r="K89" s="105"/>
      <c r="L89" s="24" t="s">
        <v>49</v>
      </c>
      <c r="M89" s="103" t="s">
        <v>50</v>
      </c>
      <c r="N89" s="103"/>
      <c r="O89" s="103"/>
      <c r="P89" s="104">
        <v>140</v>
      </c>
      <c r="Q89" s="104"/>
    </row>
    <row r="90" spans="1:17" ht="11.25" customHeight="1">
      <c r="A90" s="33">
        <v>10</v>
      </c>
      <c r="B90" s="34"/>
      <c r="C90" s="35">
        <v>1011090</v>
      </c>
      <c r="D90" s="105" t="s">
        <v>112</v>
      </c>
      <c r="E90" s="105"/>
      <c r="F90" s="105"/>
      <c r="G90" s="105"/>
      <c r="H90" s="105"/>
      <c r="I90" s="105"/>
      <c r="J90" s="105"/>
      <c r="K90" s="105"/>
      <c r="L90" s="24" t="s">
        <v>49</v>
      </c>
      <c r="M90" s="103" t="s">
        <v>50</v>
      </c>
      <c r="N90" s="103"/>
      <c r="O90" s="103"/>
      <c r="P90" s="104">
        <v>128</v>
      </c>
      <c r="Q90" s="104"/>
    </row>
    <row r="91" spans="1:17" ht="11.25" customHeight="1">
      <c r="A91" s="33">
        <v>11</v>
      </c>
      <c r="B91" s="34"/>
      <c r="C91" s="35">
        <v>1011090</v>
      </c>
      <c r="D91" s="105" t="s">
        <v>113</v>
      </c>
      <c r="E91" s="105"/>
      <c r="F91" s="105"/>
      <c r="G91" s="105"/>
      <c r="H91" s="105"/>
      <c r="I91" s="105"/>
      <c r="J91" s="105"/>
      <c r="K91" s="105"/>
      <c r="L91" s="24" t="s">
        <v>49</v>
      </c>
      <c r="M91" s="103" t="s">
        <v>50</v>
      </c>
      <c r="N91" s="103"/>
      <c r="O91" s="103"/>
      <c r="P91" s="104">
        <v>56</v>
      </c>
      <c r="Q91" s="104"/>
    </row>
    <row r="92" spans="1:17" ht="11.25" customHeight="1">
      <c r="A92" s="33">
        <v>12</v>
      </c>
      <c r="B92" s="34"/>
      <c r="C92" s="35">
        <v>1011090</v>
      </c>
      <c r="D92" s="105" t="s">
        <v>114</v>
      </c>
      <c r="E92" s="105"/>
      <c r="F92" s="105"/>
      <c r="G92" s="105"/>
      <c r="H92" s="105"/>
      <c r="I92" s="105"/>
      <c r="J92" s="105"/>
      <c r="K92" s="105"/>
      <c r="L92" s="24" t="s">
        <v>49</v>
      </c>
      <c r="M92" s="103" t="s">
        <v>50</v>
      </c>
      <c r="N92" s="103"/>
      <c r="O92" s="103"/>
      <c r="P92" s="104">
        <v>16</v>
      </c>
      <c r="Q92" s="104"/>
    </row>
    <row r="93" spans="1:17" ht="11.25" customHeight="1">
      <c r="A93" s="33">
        <v>13</v>
      </c>
      <c r="B93" s="34"/>
      <c r="C93" s="35">
        <v>1011090</v>
      </c>
      <c r="D93" s="105" t="s">
        <v>115</v>
      </c>
      <c r="E93" s="105"/>
      <c r="F93" s="105"/>
      <c r="G93" s="105"/>
      <c r="H93" s="105"/>
      <c r="I93" s="105"/>
      <c r="J93" s="105"/>
      <c r="K93" s="105"/>
      <c r="L93" s="24" t="s">
        <v>49</v>
      </c>
      <c r="M93" s="103" t="s">
        <v>50</v>
      </c>
      <c r="N93" s="103"/>
      <c r="O93" s="103"/>
      <c r="P93" s="104">
        <v>453</v>
      </c>
      <c r="Q93" s="104"/>
    </row>
    <row r="94" spans="1:17" ht="11.25" customHeight="1">
      <c r="A94" s="33">
        <v>14</v>
      </c>
      <c r="B94" s="34"/>
      <c r="C94" s="35">
        <v>1011090</v>
      </c>
      <c r="D94" s="105" t="s">
        <v>116</v>
      </c>
      <c r="E94" s="105"/>
      <c r="F94" s="105"/>
      <c r="G94" s="105"/>
      <c r="H94" s="105"/>
      <c r="I94" s="105"/>
      <c r="J94" s="105"/>
      <c r="K94" s="105"/>
      <c r="L94" s="24" t="s">
        <v>49</v>
      </c>
      <c r="M94" s="103" t="s">
        <v>50</v>
      </c>
      <c r="N94" s="103"/>
      <c r="O94" s="103"/>
      <c r="P94" s="104">
        <v>28</v>
      </c>
      <c r="Q94" s="104"/>
    </row>
    <row r="95" spans="1:19" ht="11.25" customHeight="1">
      <c r="A95" s="33">
        <v>15</v>
      </c>
      <c r="B95" s="34"/>
      <c r="C95" s="35">
        <v>1011090</v>
      </c>
      <c r="D95" s="105" t="s">
        <v>118</v>
      </c>
      <c r="E95" s="105"/>
      <c r="F95" s="105"/>
      <c r="G95" s="105"/>
      <c r="H95" s="105"/>
      <c r="I95" s="105"/>
      <c r="J95" s="105"/>
      <c r="K95" s="105"/>
      <c r="L95" s="37" t="s">
        <v>49</v>
      </c>
      <c r="M95" s="103" t="s">
        <v>50</v>
      </c>
      <c r="N95" s="103"/>
      <c r="O95" s="103"/>
      <c r="P95" s="104">
        <v>1100</v>
      </c>
      <c r="Q95" s="104"/>
      <c r="R95" s="42"/>
      <c r="S95" s="43"/>
    </row>
    <row r="96" spans="1:19" ht="11.25" customHeight="1">
      <c r="A96" s="33">
        <v>16</v>
      </c>
      <c r="B96" s="34"/>
      <c r="C96" s="35">
        <v>1011090</v>
      </c>
      <c r="D96" s="105" t="s">
        <v>119</v>
      </c>
      <c r="E96" s="105"/>
      <c r="F96" s="105"/>
      <c r="G96" s="105"/>
      <c r="H96" s="105"/>
      <c r="I96" s="105"/>
      <c r="J96" s="105"/>
      <c r="K96" s="105"/>
      <c r="L96" s="22" t="s">
        <v>55</v>
      </c>
      <c r="M96" s="103" t="s">
        <v>50</v>
      </c>
      <c r="N96" s="103"/>
      <c r="O96" s="103"/>
      <c r="P96" s="104">
        <v>38648</v>
      </c>
      <c r="Q96" s="104"/>
      <c r="R96" s="42"/>
      <c r="S96" s="43"/>
    </row>
    <row r="97" spans="1:19" ht="11.25" customHeight="1">
      <c r="A97" s="107" t="s">
        <v>56</v>
      </c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42"/>
      <c r="S97" s="43"/>
    </row>
    <row r="98" spans="1:19" ht="11.25" customHeight="1">
      <c r="A98" s="33">
        <v>1</v>
      </c>
      <c r="B98" s="34"/>
      <c r="C98" s="35">
        <v>1011090</v>
      </c>
      <c r="D98" s="73" t="s">
        <v>120</v>
      </c>
      <c r="E98" s="74"/>
      <c r="F98" s="74"/>
      <c r="G98" s="74"/>
      <c r="H98" s="74"/>
      <c r="I98" s="74"/>
      <c r="J98" s="74"/>
      <c r="K98" s="74"/>
      <c r="L98" s="24" t="s">
        <v>57</v>
      </c>
      <c r="M98" s="103" t="s">
        <v>58</v>
      </c>
      <c r="N98" s="103"/>
      <c r="O98" s="103"/>
      <c r="P98" s="104">
        <f>P79/P81*1000</f>
        <v>2489.2883813968997</v>
      </c>
      <c r="Q98" s="104"/>
      <c r="R98" s="42"/>
      <c r="S98" s="43"/>
    </row>
    <row r="99" spans="1:19" ht="11.25" customHeight="1">
      <c r="A99" s="33">
        <v>2</v>
      </c>
      <c r="B99" s="34"/>
      <c r="C99" s="35">
        <v>1011090</v>
      </c>
      <c r="D99" s="127" t="s">
        <v>121</v>
      </c>
      <c r="E99" s="126"/>
      <c r="F99" s="126"/>
      <c r="G99" s="126"/>
      <c r="H99" s="126"/>
      <c r="I99" s="126"/>
      <c r="J99" s="126"/>
      <c r="K99" s="126"/>
      <c r="L99" s="24" t="s">
        <v>57</v>
      </c>
      <c r="M99" s="103" t="s">
        <v>58</v>
      </c>
      <c r="N99" s="103"/>
      <c r="O99" s="103"/>
      <c r="P99" s="104"/>
      <c r="Q99" s="104"/>
      <c r="R99" s="43"/>
      <c r="S99" s="43"/>
    </row>
    <row r="100" spans="1:19" ht="11.25" customHeight="1">
      <c r="A100" s="33">
        <v>3</v>
      </c>
      <c r="B100" s="34"/>
      <c r="C100" s="35">
        <v>1011090</v>
      </c>
      <c r="D100" s="105" t="s">
        <v>111</v>
      </c>
      <c r="E100" s="105"/>
      <c r="F100" s="105"/>
      <c r="G100" s="105"/>
      <c r="H100" s="105"/>
      <c r="I100" s="105"/>
      <c r="J100" s="105"/>
      <c r="K100" s="105"/>
      <c r="L100" s="24" t="s">
        <v>57</v>
      </c>
      <c r="M100" s="103" t="s">
        <v>58</v>
      </c>
      <c r="N100" s="103"/>
      <c r="O100" s="103"/>
      <c r="P100" s="125">
        <f aca="true" t="shared" si="0" ref="P100:P105">P$79/P$88*P89/P82*1000</f>
        <v>2495.318253513091</v>
      </c>
      <c r="Q100" s="125"/>
      <c r="R100" s="43"/>
      <c r="S100" s="43"/>
    </row>
    <row r="101" spans="1:19" ht="11.25" customHeight="1">
      <c r="A101" s="33">
        <v>4</v>
      </c>
      <c r="B101" s="34"/>
      <c r="C101" s="35">
        <v>1011090</v>
      </c>
      <c r="D101" s="105" t="s">
        <v>112</v>
      </c>
      <c r="E101" s="105"/>
      <c r="F101" s="105"/>
      <c r="G101" s="105"/>
      <c r="H101" s="105"/>
      <c r="I101" s="105"/>
      <c r="J101" s="105"/>
      <c r="K101" s="105"/>
      <c r="L101" s="24" t="s">
        <v>57</v>
      </c>
      <c r="M101" s="103" t="s">
        <v>58</v>
      </c>
      <c r="N101" s="103"/>
      <c r="O101" s="103"/>
      <c r="P101" s="125">
        <f t="shared" si="0"/>
        <v>2541.706577876591</v>
      </c>
      <c r="Q101" s="125"/>
      <c r="R101" s="43"/>
      <c r="S101" s="43"/>
    </row>
    <row r="102" spans="1:19" ht="11.25" customHeight="1">
      <c r="A102" s="33">
        <v>5</v>
      </c>
      <c r="B102" s="34"/>
      <c r="C102" s="35">
        <v>1011090</v>
      </c>
      <c r="D102" s="105" t="s">
        <v>113</v>
      </c>
      <c r="E102" s="105"/>
      <c r="F102" s="105"/>
      <c r="G102" s="105"/>
      <c r="H102" s="105"/>
      <c r="I102" s="105"/>
      <c r="J102" s="105"/>
      <c r="K102" s="105"/>
      <c r="L102" s="24" t="s">
        <v>57</v>
      </c>
      <c r="M102" s="103" t="s">
        <v>58</v>
      </c>
      <c r="N102" s="103"/>
      <c r="O102" s="103"/>
      <c r="P102" s="125">
        <f t="shared" si="0"/>
        <v>3223.3826300127976</v>
      </c>
      <c r="Q102" s="125"/>
      <c r="R102" s="43"/>
      <c r="S102" s="43"/>
    </row>
    <row r="103" spans="1:19" ht="11.25" customHeight="1">
      <c r="A103" s="33">
        <v>6</v>
      </c>
      <c r="B103" s="34"/>
      <c r="C103" s="35">
        <v>1011090</v>
      </c>
      <c r="D103" s="105" t="s">
        <v>114</v>
      </c>
      <c r="E103" s="105"/>
      <c r="F103" s="105"/>
      <c r="G103" s="105"/>
      <c r="H103" s="105"/>
      <c r="I103" s="105"/>
      <c r="J103" s="105"/>
      <c r="K103" s="105"/>
      <c r="L103" s="24" t="s">
        <v>57</v>
      </c>
      <c r="M103" s="103" t="s">
        <v>58</v>
      </c>
      <c r="N103" s="103"/>
      <c r="O103" s="103"/>
      <c r="P103" s="125">
        <f t="shared" si="0"/>
        <v>1830.3484475903756</v>
      </c>
      <c r="Q103" s="125"/>
      <c r="R103" s="43"/>
      <c r="S103" s="43"/>
    </row>
    <row r="104" spans="1:19" ht="11.25" customHeight="1">
      <c r="A104" s="33">
        <v>7</v>
      </c>
      <c r="B104" s="34"/>
      <c r="C104" s="35">
        <v>1011090</v>
      </c>
      <c r="D104" s="105" t="s">
        <v>115</v>
      </c>
      <c r="E104" s="105"/>
      <c r="F104" s="105"/>
      <c r="G104" s="105"/>
      <c r="H104" s="105"/>
      <c r="I104" s="105"/>
      <c r="J104" s="105"/>
      <c r="K104" s="105"/>
      <c r="L104" s="24" t="s">
        <v>57</v>
      </c>
      <c r="M104" s="103" t="s">
        <v>58</v>
      </c>
      <c r="N104" s="103"/>
      <c r="O104" s="103"/>
      <c r="P104" s="125">
        <f t="shared" si="0"/>
        <v>2473.2573096689175</v>
      </c>
      <c r="Q104" s="125"/>
      <c r="R104" s="43"/>
      <c r="S104" s="43"/>
    </row>
    <row r="105" spans="1:19" ht="11.25" customHeight="1">
      <c r="A105" s="33">
        <v>8</v>
      </c>
      <c r="B105" s="34"/>
      <c r="C105" s="35">
        <v>1011090</v>
      </c>
      <c r="D105" s="105" t="s">
        <v>116</v>
      </c>
      <c r="E105" s="105"/>
      <c r="F105" s="105"/>
      <c r="G105" s="105"/>
      <c r="H105" s="105"/>
      <c r="I105" s="105"/>
      <c r="J105" s="105"/>
      <c r="K105" s="105"/>
      <c r="L105" s="24" t="s">
        <v>57</v>
      </c>
      <c r="M105" s="103" t="s">
        <v>58</v>
      </c>
      <c r="N105" s="103"/>
      <c r="O105" s="103"/>
      <c r="P105" s="125">
        <f t="shared" si="0"/>
        <v>1989.4314669610233</v>
      </c>
      <c r="Q105" s="125"/>
      <c r="R105" s="43"/>
      <c r="S105" s="43"/>
    </row>
    <row r="106" spans="1:19" ht="11.25" customHeight="1">
      <c r="A106" s="33">
        <v>9</v>
      </c>
      <c r="B106" s="34"/>
      <c r="C106" s="35">
        <v>1011090</v>
      </c>
      <c r="D106" s="126" t="s">
        <v>122</v>
      </c>
      <c r="E106" s="126"/>
      <c r="F106" s="126"/>
      <c r="G106" s="126"/>
      <c r="H106" s="126"/>
      <c r="I106" s="126"/>
      <c r="J106" s="126"/>
      <c r="K106" s="126"/>
      <c r="L106" s="24" t="s">
        <v>57</v>
      </c>
      <c r="M106" s="103" t="s">
        <v>58</v>
      </c>
      <c r="N106" s="103"/>
      <c r="O106" s="103"/>
      <c r="P106" s="125">
        <f>P79/P95*1000</f>
        <v>27151.34727272727</v>
      </c>
      <c r="Q106" s="125"/>
      <c r="R106" s="43"/>
      <c r="S106" s="43"/>
    </row>
    <row r="107" spans="1:19" ht="11.25" customHeight="1">
      <c r="A107" s="107" t="s">
        <v>59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43"/>
      <c r="S107" s="43"/>
    </row>
    <row r="108" spans="1:19" ht="11.25" customHeight="1">
      <c r="A108" s="33">
        <v>1</v>
      </c>
      <c r="B108" s="34"/>
      <c r="C108" s="35">
        <v>1011090</v>
      </c>
      <c r="D108" s="126" t="s">
        <v>123</v>
      </c>
      <c r="E108" s="126"/>
      <c r="F108" s="126"/>
      <c r="G108" s="126"/>
      <c r="H108" s="126"/>
      <c r="I108" s="126"/>
      <c r="J108" s="126"/>
      <c r="K108" s="126"/>
      <c r="L108" s="24" t="s">
        <v>60</v>
      </c>
      <c r="M108" s="103" t="s">
        <v>58</v>
      </c>
      <c r="N108" s="103"/>
      <c r="O108" s="103"/>
      <c r="P108" s="125">
        <f>P81/P73*100</f>
        <v>22.768331562167905</v>
      </c>
      <c r="Q108" s="125"/>
      <c r="R108" s="42"/>
      <c r="S108" s="43"/>
    </row>
    <row r="109" spans="1:19" ht="11.25" customHeight="1">
      <c r="A109" s="33">
        <v>2</v>
      </c>
      <c r="B109" s="34"/>
      <c r="C109" s="35">
        <v>1011090</v>
      </c>
      <c r="D109" s="105" t="s">
        <v>111</v>
      </c>
      <c r="E109" s="105"/>
      <c r="F109" s="105"/>
      <c r="G109" s="105"/>
      <c r="H109" s="105"/>
      <c r="I109" s="105"/>
      <c r="J109" s="105"/>
      <c r="K109" s="105"/>
      <c r="L109" s="24" t="s">
        <v>60</v>
      </c>
      <c r="M109" s="103" t="s">
        <v>58</v>
      </c>
      <c r="N109" s="103"/>
      <c r="O109" s="103"/>
      <c r="P109" s="125">
        <f aca="true" t="shared" si="1" ref="P109:P114">P82/P$73*100</f>
        <v>3.873159253074237</v>
      </c>
      <c r="Q109" s="125"/>
      <c r="R109" s="43"/>
      <c r="S109" s="43"/>
    </row>
    <row r="110" spans="1:19" ht="11.25" customHeight="1">
      <c r="A110" s="33">
        <v>3</v>
      </c>
      <c r="B110" s="34"/>
      <c r="C110" s="35">
        <v>1011090</v>
      </c>
      <c r="D110" s="105" t="s">
        <v>112</v>
      </c>
      <c r="E110" s="105"/>
      <c r="F110" s="105"/>
      <c r="G110" s="105"/>
      <c r="H110" s="105"/>
      <c r="I110" s="105"/>
      <c r="J110" s="105"/>
      <c r="K110" s="105"/>
      <c r="L110" s="24" t="s">
        <v>60</v>
      </c>
      <c r="M110" s="103" t="s">
        <v>58</v>
      </c>
      <c r="N110" s="103"/>
      <c r="O110" s="103"/>
      <c r="P110" s="125">
        <f t="shared" si="1"/>
        <v>3.4765447092758466</v>
      </c>
      <c r="Q110" s="125"/>
      <c r="R110" s="43"/>
      <c r="S110" s="43"/>
    </row>
    <row r="111" spans="1:17" ht="11.25" customHeight="1">
      <c r="A111" s="33">
        <v>4</v>
      </c>
      <c r="B111" s="34"/>
      <c r="C111" s="35">
        <v>1011090</v>
      </c>
      <c r="D111" s="105" t="s">
        <v>113</v>
      </c>
      <c r="E111" s="105"/>
      <c r="F111" s="105"/>
      <c r="G111" s="105"/>
      <c r="H111" s="105"/>
      <c r="I111" s="105"/>
      <c r="J111" s="105"/>
      <c r="K111" s="105"/>
      <c r="L111" s="24" t="s">
        <v>60</v>
      </c>
      <c r="M111" s="103" t="s">
        <v>58</v>
      </c>
      <c r="N111" s="103"/>
      <c r="O111" s="103"/>
      <c r="P111" s="125">
        <f t="shared" si="1"/>
        <v>1.199332017610445</v>
      </c>
      <c r="Q111" s="125"/>
    </row>
    <row r="112" spans="1:17" ht="11.25" customHeight="1">
      <c r="A112" s="33">
        <v>5</v>
      </c>
      <c r="B112" s="34"/>
      <c r="C112" s="35">
        <v>1011090</v>
      </c>
      <c r="D112" s="105" t="s">
        <v>114</v>
      </c>
      <c r="E112" s="105"/>
      <c r="F112" s="105"/>
      <c r="G112" s="105"/>
      <c r="H112" s="105"/>
      <c r="I112" s="105"/>
      <c r="J112" s="105"/>
      <c r="K112" s="105"/>
      <c r="L112" s="24" t="s">
        <v>60</v>
      </c>
      <c r="M112" s="103" t="s">
        <v>58</v>
      </c>
      <c r="N112" s="103"/>
      <c r="O112" s="103"/>
      <c r="P112" s="125">
        <f t="shared" si="1"/>
        <v>0.6034613632913314</v>
      </c>
      <c r="Q112" s="125"/>
    </row>
    <row r="113" spans="1:17" ht="11.25" customHeight="1">
      <c r="A113" s="33">
        <v>6</v>
      </c>
      <c r="B113" s="34"/>
      <c r="C113" s="35">
        <v>1011090</v>
      </c>
      <c r="D113" s="105" t="s">
        <v>115</v>
      </c>
      <c r="E113" s="105"/>
      <c r="F113" s="105"/>
      <c r="G113" s="105"/>
      <c r="H113" s="105"/>
      <c r="I113" s="105"/>
      <c r="J113" s="105"/>
      <c r="K113" s="105"/>
      <c r="L113" s="24" t="s">
        <v>60</v>
      </c>
      <c r="M113" s="103" t="s">
        <v>58</v>
      </c>
      <c r="N113" s="103"/>
      <c r="O113" s="103"/>
      <c r="P113" s="125">
        <f t="shared" si="1"/>
        <v>12.644223470472143</v>
      </c>
      <c r="Q113" s="125"/>
    </row>
    <row r="114" spans="1:17" ht="11.25" customHeight="1">
      <c r="A114" s="33">
        <v>7</v>
      </c>
      <c r="B114" s="34"/>
      <c r="C114" s="35">
        <v>1011090</v>
      </c>
      <c r="D114" s="105" t="s">
        <v>116</v>
      </c>
      <c r="E114" s="105"/>
      <c r="F114" s="105"/>
      <c r="G114" s="105"/>
      <c r="H114" s="105"/>
      <c r="I114" s="105"/>
      <c r="J114" s="105"/>
      <c r="K114" s="105"/>
      <c r="L114" s="24" t="s">
        <v>60</v>
      </c>
      <c r="M114" s="103" t="s">
        <v>58</v>
      </c>
      <c r="N114" s="103"/>
      <c r="O114" s="103"/>
      <c r="P114" s="125">
        <f t="shared" si="1"/>
        <v>0.9716107484439046</v>
      </c>
      <c r="Q114" s="125"/>
    </row>
    <row r="115" spans="1:17" ht="11.25" customHeight="1">
      <c r="A115" s="108">
        <v>2</v>
      </c>
      <c r="B115" s="108"/>
      <c r="C115" s="38"/>
      <c r="D115" s="109" t="s">
        <v>37</v>
      </c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1:17" ht="11.25" customHeight="1">
      <c r="A116" s="107" t="s">
        <v>48</v>
      </c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1:17" ht="11.25" customHeight="1">
      <c r="A117" s="33">
        <v>1</v>
      </c>
      <c r="B117" s="34"/>
      <c r="C117" s="35">
        <v>1011090</v>
      </c>
      <c r="D117" s="110" t="s">
        <v>61</v>
      </c>
      <c r="E117" s="110"/>
      <c r="F117" s="110"/>
      <c r="G117" s="110"/>
      <c r="H117" s="110"/>
      <c r="I117" s="110"/>
      <c r="J117" s="110"/>
      <c r="K117" s="110"/>
      <c r="L117" s="24" t="s">
        <v>53</v>
      </c>
      <c r="M117" s="103" t="s">
        <v>50</v>
      </c>
      <c r="N117" s="103"/>
      <c r="O117" s="103"/>
      <c r="P117" s="104">
        <f>P45</f>
        <v>130.003</v>
      </c>
      <c r="Q117" s="104"/>
    </row>
    <row r="118" spans="1:17" ht="11.25" customHeight="1">
      <c r="A118" s="106" t="s">
        <v>54</v>
      </c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</row>
    <row r="119" spans="1:17" ht="11.25" customHeight="1">
      <c r="A119" s="39">
        <v>1</v>
      </c>
      <c r="B119" s="40"/>
      <c r="C119" s="41">
        <v>1011090</v>
      </c>
      <c r="D119" s="74" t="s">
        <v>62</v>
      </c>
      <c r="E119" s="74"/>
      <c r="F119" s="74"/>
      <c r="G119" s="74"/>
      <c r="H119" s="74"/>
      <c r="I119" s="74"/>
      <c r="J119" s="74"/>
      <c r="K119" s="74"/>
      <c r="L119" s="36" t="s">
        <v>49</v>
      </c>
      <c r="M119" s="111" t="s">
        <v>50</v>
      </c>
      <c r="N119" s="111"/>
      <c r="O119" s="111"/>
      <c r="P119" s="112">
        <v>7</v>
      </c>
      <c r="Q119" s="112"/>
    </row>
    <row r="120" spans="1:17" ht="11.25" customHeight="1">
      <c r="A120" s="106" t="s">
        <v>56</v>
      </c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</row>
    <row r="121" spans="1:17" ht="11.25" customHeight="1">
      <c r="A121" s="39">
        <v>1</v>
      </c>
      <c r="B121" s="40"/>
      <c r="C121" s="41">
        <v>1011090</v>
      </c>
      <c r="D121" s="74" t="s">
        <v>63</v>
      </c>
      <c r="E121" s="74"/>
      <c r="F121" s="74"/>
      <c r="G121" s="74"/>
      <c r="H121" s="74"/>
      <c r="I121" s="74"/>
      <c r="J121" s="74"/>
      <c r="K121" s="74"/>
      <c r="L121" s="36" t="s">
        <v>53</v>
      </c>
      <c r="M121" s="111" t="s">
        <v>58</v>
      </c>
      <c r="N121" s="111"/>
      <c r="O121" s="111"/>
      <c r="P121" s="112">
        <f>P117/P119</f>
        <v>18.57185714285714</v>
      </c>
      <c r="Q121" s="112"/>
    </row>
    <row r="122" spans="1:17" ht="11.25" customHeight="1">
      <c r="A122" s="106" t="s">
        <v>59</v>
      </c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</row>
    <row r="123" spans="1:17" ht="11.25" customHeight="1">
      <c r="A123" s="39">
        <v>1</v>
      </c>
      <c r="B123" s="40"/>
      <c r="C123" s="41">
        <v>1011090</v>
      </c>
      <c r="D123" s="74" t="s">
        <v>64</v>
      </c>
      <c r="E123" s="74"/>
      <c r="F123" s="74"/>
      <c r="G123" s="74"/>
      <c r="H123" s="74"/>
      <c r="I123" s="74"/>
      <c r="J123" s="74"/>
      <c r="K123" s="74"/>
      <c r="L123" s="36" t="s">
        <v>60</v>
      </c>
      <c r="M123" s="111" t="s">
        <v>58</v>
      </c>
      <c r="N123" s="111"/>
      <c r="O123" s="111"/>
      <c r="P123" s="112">
        <v>-40.17</v>
      </c>
      <c r="Q123" s="112"/>
    </row>
    <row r="124" spans="1:17" ht="11.25" customHeight="1">
      <c r="A124" s="33">
        <v>2</v>
      </c>
      <c r="B124" s="34"/>
      <c r="C124" s="35">
        <v>1011090</v>
      </c>
      <c r="D124" s="74" t="s">
        <v>65</v>
      </c>
      <c r="E124" s="74"/>
      <c r="F124" s="74"/>
      <c r="G124" s="74"/>
      <c r="H124" s="74"/>
      <c r="I124" s="74"/>
      <c r="J124" s="74"/>
      <c r="K124" s="74"/>
      <c r="L124" s="24" t="s">
        <v>60</v>
      </c>
      <c r="M124" s="103" t="s">
        <v>58</v>
      </c>
      <c r="N124" s="103"/>
      <c r="O124" s="103"/>
      <c r="P124" s="104">
        <v>115</v>
      </c>
      <c r="Q124" s="104"/>
    </row>
    <row r="125" spans="1:17" ht="11.25" customHeight="1">
      <c r="A125" s="108">
        <v>3</v>
      </c>
      <c r="B125" s="108"/>
      <c r="C125" s="38"/>
      <c r="D125" s="109" t="s">
        <v>39</v>
      </c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</row>
    <row r="126" spans="1:17" ht="11.25" customHeight="1">
      <c r="A126" s="107" t="s">
        <v>48</v>
      </c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1:17" ht="11.25" customHeight="1">
      <c r="A127" s="39">
        <v>1</v>
      </c>
      <c r="B127" s="40"/>
      <c r="C127" s="41">
        <v>1011090</v>
      </c>
      <c r="D127" s="74" t="s">
        <v>66</v>
      </c>
      <c r="E127" s="74"/>
      <c r="F127" s="74"/>
      <c r="G127" s="74"/>
      <c r="H127" s="74"/>
      <c r="I127" s="74"/>
      <c r="J127" s="74"/>
      <c r="K127" s="74"/>
      <c r="L127" s="36" t="s">
        <v>53</v>
      </c>
      <c r="M127" s="111" t="s">
        <v>50</v>
      </c>
      <c r="N127" s="111"/>
      <c r="O127" s="111"/>
      <c r="P127" s="112">
        <f>P47</f>
        <v>4108.671</v>
      </c>
      <c r="Q127" s="112"/>
    </row>
    <row r="128" spans="1:17" ht="11.25" customHeight="1">
      <c r="A128" s="39">
        <v>2</v>
      </c>
      <c r="B128" s="40"/>
      <c r="C128" s="41">
        <v>1011090</v>
      </c>
      <c r="D128" s="74" t="s">
        <v>67</v>
      </c>
      <c r="E128" s="74"/>
      <c r="F128" s="74"/>
      <c r="G128" s="74"/>
      <c r="H128" s="74"/>
      <c r="I128" s="74"/>
      <c r="J128" s="74"/>
      <c r="K128" s="74"/>
      <c r="L128" s="36" t="s">
        <v>49</v>
      </c>
      <c r="M128" s="111" t="s">
        <v>50</v>
      </c>
      <c r="N128" s="111"/>
      <c r="O128" s="111"/>
      <c r="P128" s="112">
        <v>3</v>
      </c>
      <c r="Q128" s="112"/>
    </row>
    <row r="129" spans="1:17" ht="11.25" customHeight="1">
      <c r="A129" s="106" t="s">
        <v>54</v>
      </c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</row>
    <row r="130" spans="1:17" ht="11.25" customHeight="1">
      <c r="A130" s="39">
        <v>1</v>
      </c>
      <c r="B130" s="40"/>
      <c r="C130" s="41">
        <v>1011090</v>
      </c>
      <c r="D130" s="74" t="s">
        <v>68</v>
      </c>
      <c r="E130" s="74"/>
      <c r="F130" s="74"/>
      <c r="G130" s="74"/>
      <c r="H130" s="74"/>
      <c r="I130" s="74"/>
      <c r="J130" s="74"/>
      <c r="K130" s="74"/>
      <c r="L130" s="36" t="s">
        <v>49</v>
      </c>
      <c r="M130" s="111" t="s">
        <v>50</v>
      </c>
      <c r="N130" s="111"/>
      <c r="O130" s="111"/>
      <c r="P130" s="112">
        <v>3</v>
      </c>
      <c r="Q130" s="112"/>
    </row>
    <row r="131" spans="1:17" ht="11.25" customHeight="1">
      <c r="A131" s="106" t="s">
        <v>56</v>
      </c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</row>
    <row r="132" spans="1:17" ht="11.25" customHeight="1">
      <c r="A132" s="39">
        <v>1</v>
      </c>
      <c r="B132" s="40"/>
      <c r="C132" s="41">
        <v>1011090</v>
      </c>
      <c r="D132" s="74" t="s">
        <v>69</v>
      </c>
      <c r="E132" s="74"/>
      <c r="F132" s="74"/>
      <c r="G132" s="74"/>
      <c r="H132" s="74"/>
      <c r="I132" s="74"/>
      <c r="J132" s="74"/>
      <c r="K132" s="74"/>
      <c r="L132" s="36" t="s">
        <v>53</v>
      </c>
      <c r="M132" s="111" t="s">
        <v>58</v>
      </c>
      <c r="N132" s="111"/>
      <c r="O132" s="111"/>
      <c r="P132" s="112">
        <f>P127/P130</f>
        <v>1369.557</v>
      </c>
      <c r="Q132" s="112"/>
    </row>
    <row r="133" spans="1:17" ht="11.25" customHeight="1">
      <c r="A133" s="106" t="s">
        <v>59</v>
      </c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</row>
    <row r="134" spans="1:17" ht="11.25" customHeight="1">
      <c r="A134" s="39">
        <v>1</v>
      </c>
      <c r="B134" s="40"/>
      <c r="C134" s="41">
        <v>1011090</v>
      </c>
      <c r="D134" s="74" t="s">
        <v>70</v>
      </c>
      <c r="E134" s="74"/>
      <c r="F134" s="74"/>
      <c r="G134" s="74"/>
      <c r="H134" s="74"/>
      <c r="I134" s="74"/>
      <c r="J134" s="74"/>
      <c r="K134" s="74"/>
      <c r="L134" s="36" t="s">
        <v>60</v>
      </c>
      <c r="M134" s="111" t="s">
        <v>58</v>
      </c>
      <c r="N134" s="111"/>
      <c r="O134" s="111"/>
      <c r="P134" s="112">
        <v>100</v>
      </c>
      <c r="Q134" s="112"/>
    </row>
    <row r="135" spans="1:17" ht="11.25" customHeight="1">
      <c r="A135" s="108">
        <v>4</v>
      </c>
      <c r="B135" s="108"/>
      <c r="C135" s="38"/>
      <c r="D135" s="109" t="s">
        <v>38</v>
      </c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</row>
    <row r="136" spans="1:17" ht="11.25" customHeight="1">
      <c r="A136" s="107" t="s">
        <v>48</v>
      </c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1:17" ht="11.25" customHeight="1">
      <c r="A137" s="33">
        <v>1</v>
      </c>
      <c r="B137" s="34"/>
      <c r="C137" s="35">
        <v>1011090</v>
      </c>
      <c r="D137" s="110" t="s">
        <v>71</v>
      </c>
      <c r="E137" s="110"/>
      <c r="F137" s="110"/>
      <c r="G137" s="110"/>
      <c r="H137" s="110"/>
      <c r="I137" s="110"/>
      <c r="J137" s="110"/>
      <c r="K137" s="110"/>
      <c r="L137" s="24" t="s">
        <v>53</v>
      </c>
      <c r="M137" s="103" t="s">
        <v>50</v>
      </c>
      <c r="N137" s="103"/>
      <c r="O137" s="103"/>
      <c r="P137" s="112">
        <f>P46</f>
        <v>246.698</v>
      </c>
      <c r="Q137" s="112"/>
    </row>
    <row r="138" spans="1:17" ht="11.25" customHeight="1">
      <c r="A138" s="107" t="s">
        <v>54</v>
      </c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1:17" ht="11.25" customHeight="1">
      <c r="A139" s="33">
        <v>1</v>
      </c>
      <c r="B139" s="34"/>
      <c r="C139" s="35">
        <v>1011090</v>
      </c>
      <c r="D139" s="110" t="s">
        <v>72</v>
      </c>
      <c r="E139" s="110"/>
      <c r="F139" s="110"/>
      <c r="G139" s="110"/>
      <c r="H139" s="110"/>
      <c r="I139" s="110"/>
      <c r="J139" s="110"/>
      <c r="K139" s="110"/>
      <c r="L139" s="24" t="s">
        <v>49</v>
      </c>
      <c r="M139" s="103" t="s">
        <v>50</v>
      </c>
      <c r="N139" s="103"/>
      <c r="O139" s="103"/>
      <c r="P139" s="104">
        <v>12</v>
      </c>
      <c r="Q139" s="104"/>
    </row>
    <row r="140" spans="1:17" ht="11.25" customHeight="1">
      <c r="A140" s="107" t="s">
        <v>56</v>
      </c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1:17" ht="11.25" customHeight="1">
      <c r="A141" s="33">
        <v>1</v>
      </c>
      <c r="B141" s="34"/>
      <c r="C141" s="35">
        <v>1011090</v>
      </c>
      <c r="D141" s="110" t="s">
        <v>73</v>
      </c>
      <c r="E141" s="110"/>
      <c r="F141" s="110"/>
      <c r="G141" s="110"/>
      <c r="H141" s="110"/>
      <c r="I141" s="110"/>
      <c r="J141" s="110"/>
      <c r="K141" s="110"/>
      <c r="L141" s="24" t="s">
        <v>53</v>
      </c>
      <c r="M141" s="103" t="s">
        <v>58</v>
      </c>
      <c r="N141" s="103"/>
      <c r="O141" s="103"/>
      <c r="P141" s="104">
        <f>P137/P139</f>
        <v>20.55816666666667</v>
      </c>
      <c r="Q141" s="104"/>
    </row>
    <row r="142" ht="11.25">
      <c r="D142" s="25"/>
    </row>
    <row r="144" spans="1:17" ht="11.25" customHeight="1">
      <c r="A144" s="4" t="s">
        <v>74</v>
      </c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4" t="s">
        <v>32</v>
      </c>
    </row>
    <row r="146" spans="1:17" ht="21.75" customHeight="1">
      <c r="A146" s="81" t="s">
        <v>75</v>
      </c>
      <c r="B146" s="81"/>
      <c r="C146" s="61" t="s">
        <v>76</v>
      </c>
      <c r="D146" s="61"/>
      <c r="E146" s="61"/>
      <c r="F146" s="116" t="s">
        <v>28</v>
      </c>
      <c r="G146" s="82" t="s">
        <v>77</v>
      </c>
      <c r="H146" s="82"/>
      <c r="I146" s="82"/>
      <c r="J146" s="113" t="s">
        <v>78</v>
      </c>
      <c r="K146" s="113"/>
      <c r="L146" s="113"/>
      <c r="M146" s="61" t="s">
        <v>79</v>
      </c>
      <c r="N146" s="61"/>
      <c r="O146" s="61"/>
      <c r="P146" s="114" t="s">
        <v>80</v>
      </c>
      <c r="Q146" s="114"/>
    </row>
    <row r="147" spans="1:17" ht="21.75" customHeight="1">
      <c r="A147" s="57"/>
      <c r="B147" s="63"/>
      <c r="C147" s="62"/>
      <c r="D147" s="63"/>
      <c r="E147" s="63"/>
      <c r="F147" s="117"/>
      <c r="G147" s="19" t="s">
        <v>34</v>
      </c>
      <c r="H147" s="19" t="s">
        <v>35</v>
      </c>
      <c r="I147" s="20" t="s">
        <v>36</v>
      </c>
      <c r="J147" s="19" t="s">
        <v>34</v>
      </c>
      <c r="K147" s="19" t="s">
        <v>35</v>
      </c>
      <c r="L147" s="20" t="s">
        <v>36</v>
      </c>
      <c r="M147" s="19" t="s">
        <v>34</v>
      </c>
      <c r="N147" s="19" t="s">
        <v>35</v>
      </c>
      <c r="O147" s="20" t="s">
        <v>36</v>
      </c>
      <c r="P147" s="62"/>
      <c r="Q147" s="115"/>
    </row>
    <row r="148" spans="1:17" ht="11.25" customHeight="1">
      <c r="A148" s="66">
        <v>1</v>
      </c>
      <c r="B148" s="66"/>
      <c r="C148" s="93">
        <v>2</v>
      </c>
      <c r="D148" s="93"/>
      <c r="E148" s="93"/>
      <c r="F148" s="12">
        <v>3</v>
      </c>
      <c r="G148" s="12">
        <v>4</v>
      </c>
      <c r="H148" s="12">
        <v>5</v>
      </c>
      <c r="I148" s="12">
        <v>6</v>
      </c>
      <c r="J148" s="12">
        <v>7</v>
      </c>
      <c r="K148" s="12">
        <v>8</v>
      </c>
      <c r="L148" s="12">
        <v>9</v>
      </c>
      <c r="M148" s="12">
        <v>10</v>
      </c>
      <c r="N148" s="12">
        <v>11</v>
      </c>
      <c r="O148" s="17">
        <v>12</v>
      </c>
      <c r="P148" s="55">
        <v>13</v>
      </c>
      <c r="Q148" s="55"/>
    </row>
    <row r="149" spans="1:17" ht="11.25" customHeight="1">
      <c r="A149" s="78" t="s">
        <v>81</v>
      </c>
      <c r="B149" s="78"/>
      <c r="C149" s="78"/>
      <c r="D149" s="78"/>
      <c r="E149" s="78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18"/>
      <c r="Q149" s="118"/>
    </row>
    <row r="151" spans="1:17" ht="11.25" customHeight="1">
      <c r="A151" s="1" t="s">
        <v>82</v>
      </c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1.25" customHeight="1">
      <c r="A152" s="1" t="s">
        <v>83</v>
      </c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ht="11.25" customHeight="1">
      <c r="A153" s="1" t="s">
        <v>84</v>
      </c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5" spans="1:17" ht="24.75" customHeight="1">
      <c r="A155"/>
      <c r="B155" s="119" t="s">
        <v>124</v>
      </c>
      <c r="C155" s="119"/>
      <c r="D155" s="119"/>
      <c r="E155" s="119"/>
      <c r="F155"/>
      <c r="G155" s="9"/>
      <c r="H155"/>
      <c r="I155"/>
      <c r="J155"/>
      <c r="K155"/>
      <c r="L155"/>
      <c r="M155"/>
      <c r="N155" s="120"/>
      <c r="O155" s="120"/>
      <c r="P155"/>
      <c r="Q155"/>
    </row>
    <row r="156" spans="1:17" ht="11.25" customHeight="1">
      <c r="A156"/>
      <c r="B156"/>
      <c r="C156"/>
      <c r="D156"/>
      <c r="E156"/>
      <c r="F156"/>
      <c r="G156" s="31" t="s">
        <v>85</v>
      </c>
      <c r="H156" s="31"/>
      <c r="I156" s="31"/>
      <c r="J156"/>
      <c r="K156"/>
      <c r="L156"/>
      <c r="M156" s="5"/>
      <c r="N156" s="5" t="s">
        <v>86</v>
      </c>
      <c r="O156" s="5"/>
      <c r="P156"/>
      <c r="Q156"/>
    </row>
    <row r="157" spans="1:17" ht="12.75" customHeight="1">
      <c r="A157"/>
      <c r="B157" s="21" t="s">
        <v>87</v>
      </c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9" spans="1:17" ht="36.75" customHeight="1">
      <c r="A159"/>
      <c r="B159" s="119" t="s">
        <v>88</v>
      </c>
      <c r="C159" s="119"/>
      <c r="D159" s="119"/>
      <c r="E159" s="119"/>
      <c r="F159"/>
      <c r="G159" s="9"/>
      <c r="H159"/>
      <c r="I159"/>
      <c r="J159"/>
      <c r="K159"/>
      <c r="L159"/>
      <c r="M159"/>
      <c r="N159" s="121" t="s">
        <v>89</v>
      </c>
      <c r="O159" s="121"/>
      <c r="P159"/>
      <c r="Q159"/>
    </row>
    <row r="160" spans="1:17" ht="11.25" customHeight="1">
      <c r="A160"/>
      <c r="B160"/>
      <c r="C160"/>
      <c r="D160"/>
      <c r="E160"/>
      <c r="F160"/>
      <c r="G160" s="31" t="s">
        <v>85</v>
      </c>
      <c r="H160" s="31"/>
      <c r="I160" s="31"/>
      <c r="J160"/>
      <c r="K160"/>
      <c r="L160"/>
      <c r="M160" s="5"/>
      <c r="N160" s="5" t="s">
        <v>86</v>
      </c>
      <c r="O160" s="5"/>
      <c r="P160"/>
      <c r="Q160"/>
    </row>
  </sheetData>
  <sheetProtection/>
  <mergeCells count="317">
    <mergeCell ref="D114:K114"/>
    <mergeCell ref="M114:O114"/>
    <mergeCell ref="P114:Q114"/>
    <mergeCell ref="D112:K112"/>
    <mergeCell ref="M112:O112"/>
    <mergeCell ref="P112:Q112"/>
    <mergeCell ref="D113:K113"/>
    <mergeCell ref="M113:O113"/>
    <mergeCell ref="P113:Q113"/>
    <mergeCell ref="D106:K106"/>
    <mergeCell ref="M106:O106"/>
    <mergeCell ref="P106:Q106"/>
    <mergeCell ref="D111:K111"/>
    <mergeCell ref="M111:O111"/>
    <mergeCell ref="P111:Q111"/>
    <mergeCell ref="D110:K110"/>
    <mergeCell ref="M110:O110"/>
    <mergeCell ref="P110:Q110"/>
    <mergeCell ref="D104:K104"/>
    <mergeCell ref="M104:O104"/>
    <mergeCell ref="P104:Q104"/>
    <mergeCell ref="D105:K105"/>
    <mergeCell ref="M105:O105"/>
    <mergeCell ref="P105:Q105"/>
    <mergeCell ref="D102:K102"/>
    <mergeCell ref="M102:O102"/>
    <mergeCell ref="P102:Q102"/>
    <mergeCell ref="D103:K103"/>
    <mergeCell ref="M103:O103"/>
    <mergeCell ref="P103:Q103"/>
    <mergeCell ref="P99:Q99"/>
    <mergeCell ref="D100:K100"/>
    <mergeCell ref="M100:O100"/>
    <mergeCell ref="P100:Q100"/>
    <mergeCell ref="D99:K99"/>
    <mergeCell ref="M99:O99"/>
    <mergeCell ref="P109:Q109"/>
    <mergeCell ref="A107:Q107"/>
    <mergeCell ref="D108:K108"/>
    <mergeCell ref="M108:O108"/>
    <mergeCell ref="P108:Q108"/>
    <mergeCell ref="D95:K95"/>
    <mergeCell ref="M95:O95"/>
    <mergeCell ref="P95:Q95"/>
    <mergeCell ref="D96:K96"/>
    <mergeCell ref="M96:O96"/>
    <mergeCell ref="P96:Q96"/>
    <mergeCell ref="D93:K93"/>
    <mergeCell ref="M93:O93"/>
    <mergeCell ref="P93:Q93"/>
    <mergeCell ref="D94:K94"/>
    <mergeCell ref="M94:O94"/>
    <mergeCell ref="P94:Q94"/>
    <mergeCell ref="D91:K91"/>
    <mergeCell ref="M91:O91"/>
    <mergeCell ref="P91:Q91"/>
    <mergeCell ref="D92:K92"/>
    <mergeCell ref="M92:O92"/>
    <mergeCell ref="P92:Q92"/>
    <mergeCell ref="D89:K89"/>
    <mergeCell ref="M89:O89"/>
    <mergeCell ref="P89:Q89"/>
    <mergeCell ref="D90:K90"/>
    <mergeCell ref="M90:O90"/>
    <mergeCell ref="P90:Q90"/>
    <mergeCell ref="D87:K87"/>
    <mergeCell ref="M87:O87"/>
    <mergeCell ref="P87:Q87"/>
    <mergeCell ref="D88:K88"/>
    <mergeCell ref="M88:O88"/>
    <mergeCell ref="P88:Q88"/>
    <mergeCell ref="D85:K85"/>
    <mergeCell ref="M85:O85"/>
    <mergeCell ref="P85:Q85"/>
    <mergeCell ref="D86:K86"/>
    <mergeCell ref="M86:O86"/>
    <mergeCell ref="P86:Q86"/>
    <mergeCell ref="D72:K72"/>
    <mergeCell ref="M72:O72"/>
    <mergeCell ref="P72:Q72"/>
    <mergeCell ref="D73:K73"/>
    <mergeCell ref="M73:O73"/>
    <mergeCell ref="P73:Q73"/>
    <mergeCell ref="D70:K70"/>
    <mergeCell ref="M70:O70"/>
    <mergeCell ref="P70:Q70"/>
    <mergeCell ref="D71:K71"/>
    <mergeCell ref="M71:O71"/>
    <mergeCell ref="P71:Q71"/>
    <mergeCell ref="D68:K68"/>
    <mergeCell ref="M68:O68"/>
    <mergeCell ref="P68:Q68"/>
    <mergeCell ref="D69:K69"/>
    <mergeCell ref="M69:O69"/>
    <mergeCell ref="P69:Q69"/>
    <mergeCell ref="D66:K66"/>
    <mergeCell ref="M66:O66"/>
    <mergeCell ref="P66:Q66"/>
    <mergeCell ref="D67:K67"/>
    <mergeCell ref="M67:O67"/>
    <mergeCell ref="P67:Q67"/>
    <mergeCell ref="D64:K64"/>
    <mergeCell ref="M64:O64"/>
    <mergeCell ref="P64:Q64"/>
    <mergeCell ref="D65:K65"/>
    <mergeCell ref="M65:O65"/>
    <mergeCell ref="P65:Q65"/>
    <mergeCell ref="D62:K62"/>
    <mergeCell ref="M62:O62"/>
    <mergeCell ref="P62:Q62"/>
    <mergeCell ref="D63:K63"/>
    <mergeCell ref="M63:O63"/>
    <mergeCell ref="P63:Q63"/>
    <mergeCell ref="G156:I156"/>
    <mergeCell ref="B159:E159"/>
    <mergeCell ref="N159:O159"/>
    <mergeCell ref="G160:I160"/>
    <mergeCell ref="A149:E149"/>
    <mergeCell ref="P149:Q149"/>
    <mergeCell ref="B155:E155"/>
    <mergeCell ref="N155:O155"/>
    <mergeCell ref="J146:L146"/>
    <mergeCell ref="M146:O146"/>
    <mergeCell ref="P146:Q147"/>
    <mergeCell ref="A148:B148"/>
    <mergeCell ref="C148:E148"/>
    <mergeCell ref="P148:Q148"/>
    <mergeCell ref="A146:B147"/>
    <mergeCell ref="C146:E147"/>
    <mergeCell ref="F146:F147"/>
    <mergeCell ref="G146:I146"/>
    <mergeCell ref="A140:Q140"/>
    <mergeCell ref="D141:K141"/>
    <mergeCell ref="M141:O141"/>
    <mergeCell ref="P141:Q141"/>
    <mergeCell ref="A138:Q138"/>
    <mergeCell ref="D139:K139"/>
    <mergeCell ref="M139:O139"/>
    <mergeCell ref="P139:Q139"/>
    <mergeCell ref="A136:Q136"/>
    <mergeCell ref="D137:K137"/>
    <mergeCell ref="M137:O137"/>
    <mergeCell ref="P137:Q137"/>
    <mergeCell ref="D134:K134"/>
    <mergeCell ref="M134:O134"/>
    <mergeCell ref="P134:Q134"/>
    <mergeCell ref="A135:B135"/>
    <mergeCell ref="D135:Q135"/>
    <mergeCell ref="D132:K132"/>
    <mergeCell ref="M132:O132"/>
    <mergeCell ref="P132:Q132"/>
    <mergeCell ref="A133:Q133"/>
    <mergeCell ref="D130:K130"/>
    <mergeCell ref="M130:O130"/>
    <mergeCell ref="P130:Q130"/>
    <mergeCell ref="A131:Q131"/>
    <mergeCell ref="D128:K128"/>
    <mergeCell ref="M128:O128"/>
    <mergeCell ref="P128:Q128"/>
    <mergeCell ref="A129:Q129"/>
    <mergeCell ref="A126:Q126"/>
    <mergeCell ref="D127:K127"/>
    <mergeCell ref="M127:O127"/>
    <mergeCell ref="P127:Q127"/>
    <mergeCell ref="D124:K124"/>
    <mergeCell ref="M124:O124"/>
    <mergeCell ref="P124:Q124"/>
    <mergeCell ref="A125:B125"/>
    <mergeCell ref="D125:Q125"/>
    <mergeCell ref="A122:Q122"/>
    <mergeCell ref="D123:K123"/>
    <mergeCell ref="M123:O123"/>
    <mergeCell ref="P123:Q123"/>
    <mergeCell ref="A120:Q120"/>
    <mergeCell ref="D121:K121"/>
    <mergeCell ref="M121:O121"/>
    <mergeCell ref="P121:Q121"/>
    <mergeCell ref="A118:Q118"/>
    <mergeCell ref="D119:K119"/>
    <mergeCell ref="M119:O119"/>
    <mergeCell ref="P119:Q119"/>
    <mergeCell ref="A116:Q116"/>
    <mergeCell ref="D117:K117"/>
    <mergeCell ref="M117:O117"/>
    <mergeCell ref="P117:Q117"/>
    <mergeCell ref="D98:K98"/>
    <mergeCell ref="M98:O98"/>
    <mergeCell ref="P98:Q98"/>
    <mergeCell ref="A115:B115"/>
    <mergeCell ref="D115:Q115"/>
    <mergeCell ref="D101:K101"/>
    <mergeCell ref="M101:O101"/>
    <mergeCell ref="P101:Q101"/>
    <mergeCell ref="D109:K109"/>
    <mergeCell ref="M109:O109"/>
    <mergeCell ref="D81:K81"/>
    <mergeCell ref="M81:O81"/>
    <mergeCell ref="P81:Q81"/>
    <mergeCell ref="A97:Q97"/>
    <mergeCell ref="D83:K83"/>
    <mergeCell ref="M83:O83"/>
    <mergeCell ref="P83:Q83"/>
    <mergeCell ref="D84:K84"/>
    <mergeCell ref="M84:O84"/>
    <mergeCell ref="P84:Q84"/>
    <mergeCell ref="D82:K82"/>
    <mergeCell ref="M82:O82"/>
    <mergeCell ref="P82:Q82"/>
    <mergeCell ref="D78:K78"/>
    <mergeCell ref="M78:O78"/>
    <mergeCell ref="P78:Q78"/>
    <mergeCell ref="D79:K79"/>
    <mergeCell ref="M79:O79"/>
    <mergeCell ref="P79:Q79"/>
    <mergeCell ref="A80:Q80"/>
    <mergeCell ref="D76:K76"/>
    <mergeCell ref="M76:O76"/>
    <mergeCell ref="P76:Q76"/>
    <mergeCell ref="D77:K77"/>
    <mergeCell ref="M77:O77"/>
    <mergeCell ref="P77:Q77"/>
    <mergeCell ref="D74:K74"/>
    <mergeCell ref="M74:O74"/>
    <mergeCell ref="P74:Q74"/>
    <mergeCell ref="D75:K75"/>
    <mergeCell ref="M75:O75"/>
    <mergeCell ref="P75:Q75"/>
    <mergeCell ref="A59:B59"/>
    <mergeCell ref="D59:Q59"/>
    <mergeCell ref="A60:Q60"/>
    <mergeCell ref="D61:K61"/>
    <mergeCell ref="M61:O61"/>
    <mergeCell ref="P61:Q61"/>
    <mergeCell ref="M56:O57"/>
    <mergeCell ref="P56:Q57"/>
    <mergeCell ref="A58:B58"/>
    <mergeCell ref="D58:K58"/>
    <mergeCell ref="M58:O58"/>
    <mergeCell ref="P58:Q58"/>
    <mergeCell ref="A56:B57"/>
    <mergeCell ref="C56:C57"/>
    <mergeCell ref="D56:K57"/>
    <mergeCell ref="L56:L57"/>
    <mergeCell ref="A53:K53"/>
    <mergeCell ref="L53:M53"/>
    <mergeCell ref="N53:O53"/>
    <mergeCell ref="P53:Q53"/>
    <mergeCell ref="A52:J52"/>
    <mergeCell ref="L52:M52"/>
    <mergeCell ref="N52:O52"/>
    <mergeCell ref="P52:Q52"/>
    <mergeCell ref="P48:Q48"/>
    <mergeCell ref="A51:J51"/>
    <mergeCell ref="L51:M51"/>
    <mergeCell ref="N51:O51"/>
    <mergeCell ref="P51:Q51"/>
    <mergeCell ref="L46:M46"/>
    <mergeCell ref="N46:O46"/>
    <mergeCell ref="A48:K48"/>
    <mergeCell ref="L48:M48"/>
    <mergeCell ref="N48:O48"/>
    <mergeCell ref="L44:M44"/>
    <mergeCell ref="N44:O44"/>
    <mergeCell ref="P46:Q46"/>
    <mergeCell ref="A47:B47"/>
    <mergeCell ref="E47:K47"/>
    <mergeCell ref="L47:M47"/>
    <mergeCell ref="N47:O47"/>
    <mergeCell ref="P47:Q47"/>
    <mergeCell ref="A46:B46"/>
    <mergeCell ref="E46:K46"/>
    <mergeCell ref="L43:M43"/>
    <mergeCell ref="N43:O43"/>
    <mergeCell ref="P44:Q44"/>
    <mergeCell ref="A45:B45"/>
    <mergeCell ref="E45:K45"/>
    <mergeCell ref="L45:M45"/>
    <mergeCell ref="N45:O45"/>
    <mergeCell ref="P45:Q45"/>
    <mergeCell ref="A44:B44"/>
    <mergeCell ref="E44:K44"/>
    <mergeCell ref="P43:Q43"/>
    <mergeCell ref="A41:B42"/>
    <mergeCell ref="C41:C42"/>
    <mergeCell ref="D41:D42"/>
    <mergeCell ref="E41:K42"/>
    <mergeCell ref="L41:M42"/>
    <mergeCell ref="N41:O42"/>
    <mergeCell ref="P41:Q42"/>
    <mergeCell ref="A43:B43"/>
    <mergeCell ref="E43:K43"/>
    <mergeCell ref="B31:Q31"/>
    <mergeCell ref="B34:Q34"/>
    <mergeCell ref="B35:Q35"/>
    <mergeCell ref="A38:B38"/>
    <mergeCell ref="E38:Q38"/>
    <mergeCell ref="B25:C25"/>
    <mergeCell ref="H25:Q25"/>
    <mergeCell ref="B27:Q27"/>
    <mergeCell ref="B29:Q29"/>
    <mergeCell ref="B22:C22"/>
    <mergeCell ref="E22:Q22"/>
    <mergeCell ref="B24:C24"/>
    <mergeCell ref="E24:F24"/>
    <mergeCell ref="H24:Q24"/>
    <mergeCell ref="B21:C21"/>
    <mergeCell ref="E21:Q21"/>
    <mergeCell ref="A13:Q13"/>
    <mergeCell ref="A14:Q14"/>
    <mergeCell ref="B18:C18"/>
    <mergeCell ref="E18:Q18"/>
    <mergeCell ref="B19:C19"/>
    <mergeCell ref="E19:Q19"/>
    <mergeCell ref="M6:Q6"/>
    <mergeCell ref="M7:Q7"/>
    <mergeCell ref="M9:Q9"/>
    <mergeCell ref="M10:Q10"/>
  </mergeCells>
  <printOptions/>
  <pageMargins left="0.28" right="0.17" top="0.35" bottom="0.2" header="0.35" footer="0.2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Бондарь</cp:lastModifiedBy>
  <cp:lastPrinted>2017-12-19T07:29:37Z</cp:lastPrinted>
  <dcterms:created xsi:type="dcterms:W3CDTF">2017-10-03T10:57:20Z</dcterms:created>
  <dcterms:modified xsi:type="dcterms:W3CDTF">2017-12-26T09:24:20Z</dcterms:modified>
  <cp:category/>
  <cp:version/>
  <cp:contentType/>
  <cp:contentStatus/>
  <cp:revision>1</cp:revision>
</cp:coreProperties>
</file>