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N62" i="1"/>
  <c r="M119"/>
  <c r="O119"/>
  <c r="Q119"/>
  <c r="Q117"/>
  <c r="Q115"/>
  <c r="M117"/>
  <c r="O117"/>
  <c r="Q158"/>
  <c r="O158"/>
  <c r="M107" l="1"/>
  <c r="Q107" s="1"/>
  <c r="Q106"/>
  <c r="M106"/>
  <c r="Q95"/>
  <c r="M95"/>
  <c r="M70" l="1"/>
  <c r="K70"/>
  <c r="O69"/>
  <c r="O68"/>
  <c r="Q164"/>
  <c r="M168"/>
  <c r="Q168" s="1"/>
  <c r="Q152"/>
  <c r="Q151"/>
  <c r="Q150"/>
  <c r="Q81"/>
  <c r="P59"/>
  <c r="P57"/>
  <c r="P56"/>
  <c r="O70" l="1"/>
  <c r="Q162"/>
  <c r="M166"/>
  <c r="Q166" s="1"/>
</calcChain>
</file>

<file path=xl/sharedStrings.xml><?xml version="1.0" encoding="utf-8"?>
<sst xmlns="http://schemas.openxmlformats.org/spreadsheetml/2006/main" count="344" uniqueCount="147">
  <si>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</si>
  <si>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</si>
  <si>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</si>
  <si>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 xml:space="preserve">ЗАТВЕРДЖЕНО: </t>
  </si>
  <si>
    <t>Наказ / розпорядчий документ</t>
  </si>
  <si>
    <t>Наказ 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</si>
  <si>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</si>
  <si>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</si>
  <si>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2019 рік</t>
  </si>
  <si>
    <t>1.</t>
  </si>
  <si>
    <t>Управління з питань культури та охорони культурної спадщини Миколаївської міської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</si>
  <si>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</si>
  <si>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</si>
  <si>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</si>
  <si>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</si>
  <si>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</si>
  <si>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Забезпечення діяльності інших закладів в галузі культури і мистецтва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</si>
  <si>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</si>
  <si>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</si>
  <si>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</si>
  <si>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41 602 743,00 гривень, у тому числі загального фонду -  39 443 243,00 гривень та спеціального фонду - 2 159 500,00 гривень</t>
  </si>
  <si>
    <t>5.</t>
  </si>
  <si>
    <t>Підстави для виконання бюджетної програми:</t>
  </si>
  <si>
    <t>6.</t>
  </si>
  <si>
    <t>Мета бюджетної програми</t>
  </si>
  <si>
    <t>Підтримка та розвиток закладів та заходів в галузі культури і мистецтва.</t>
  </si>
  <si>
    <t>7.</t>
  </si>
  <si>
    <t>Завдання бюджетної програми:</t>
  </si>
  <si>
    <t>№ з/п</t>
  </si>
  <si>
    <t>Завдання</t>
  </si>
  <si>
    <t>8.</t>
  </si>
  <si>
    <t>Напрями використання бюджетних коштів:</t>
  </si>
  <si>
    <t xml:space="preserve">(грн) 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</si>
  <si>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</si>
  <si>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</si>
  <si>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</si>
  <si>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</si>
  <si>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</si>
  <si>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Підтримка та розвиток зоопарків</t>
  </si>
  <si>
    <t>Здійснення заходів/реалізаціяпроектів з енергозбереження.</t>
  </si>
  <si>
    <t>Придбання обладнання та предметів довгострокового користування</t>
  </si>
  <si>
    <t>Проведення капітального ремонту приміщень</t>
  </si>
  <si>
    <t>9.</t>
  </si>
  <si>
    <t>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</si>
  <si>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</si>
  <si>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10.</t>
  </si>
  <si>
    <t xml:space="preserve">Результативні показники бюджетної програми: </t>
  </si>
  <si>
    <t>Показники</t>
  </si>
  <si>
    <t>Одиниця виміру</t>
  </si>
  <si>
    <t>Джерело інформації</t>
  </si>
  <si>
    <t>затрат</t>
  </si>
  <si>
    <t>кількість установ</t>
  </si>
  <si>
    <t>од.</t>
  </si>
  <si>
    <t>звітність установ</t>
  </si>
  <si>
    <t>кількість  учасників</t>
  </si>
  <si>
    <t>кількість штатних одиниць</t>
  </si>
  <si>
    <t>Обсяг витрат загального фонду на забезпечення діяльності закладу</t>
  </si>
  <si>
    <t>тис.грн</t>
  </si>
  <si>
    <t>продукту</t>
  </si>
  <si>
    <t>в  тому числі  у загальноміських  заходах</t>
  </si>
  <si>
    <t>Кількість проведених концертів</t>
  </si>
  <si>
    <t>в  тому числі  у загальноміських заходах</t>
  </si>
  <si>
    <t xml:space="preserve">кількість учасників конкурсів та фестивалів </t>
  </si>
  <si>
    <t>в міжнародних конкурсах</t>
  </si>
  <si>
    <t xml:space="preserve">Всеукраїнських  конкурсах </t>
  </si>
  <si>
    <t xml:space="preserve"> у загальноміських конкурсах, фестивалях</t>
  </si>
  <si>
    <t>ефективності</t>
  </si>
  <si>
    <t xml:space="preserve">середні витрати на одного учасника </t>
  </si>
  <si>
    <t>грн</t>
  </si>
  <si>
    <t>розрахунок</t>
  </si>
  <si>
    <t>якості</t>
  </si>
  <si>
    <t>%</t>
  </si>
  <si>
    <t>кількість закладів культури, які обслуговує централізована бухгалтерія</t>
  </si>
  <si>
    <t>кількість складених звітів працівниками бухгалтерії</t>
  </si>
  <si>
    <t>кількість рахунків</t>
  </si>
  <si>
    <t>кількість складених звітів на одного працівника</t>
  </si>
  <si>
    <t>кількість рахунків на одного працівника</t>
  </si>
  <si>
    <t>динаміка збільшення кількості заходів у плановому періоді відповідно до фактичного показника попереднього періоду</t>
  </si>
  <si>
    <t>Кількість культурно-освітніх заходів</t>
  </si>
  <si>
    <t>Середнє число окладів (ставок) – усього</t>
  </si>
  <si>
    <t>Кількість заходів</t>
  </si>
  <si>
    <t>Середні витрати на проведення одного заходу</t>
  </si>
  <si>
    <t>кількість закладів</t>
  </si>
  <si>
    <t>шт.од</t>
  </si>
  <si>
    <t xml:space="preserve">Кількість концертів </t>
  </si>
  <si>
    <t>в тому числі у загальноміських заходах</t>
  </si>
  <si>
    <t xml:space="preserve">Кількість відвідувачів концертів </t>
  </si>
  <si>
    <t>осіб</t>
  </si>
  <si>
    <t>Кількість  закладів культури на 1 працівника ММЦ</t>
  </si>
  <si>
    <t>відсоток відвідувачів концертів від населення міста</t>
  </si>
  <si>
    <t>кількість установ (зоопарків) - усього</t>
  </si>
  <si>
    <t>Середнє число окладів – всього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</si>
  <si>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</si>
  <si>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</si>
  <si>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</si>
  <si>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Витрати на утримання тварин</t>
  </si>
  <si>
    <t>середня ціна одного квитка</t>
  </si>
  <si>
    <t>кількість відвідувачів – усього</t>
  </si>
  <si>
    <t>у тому числі:</t>
  </si>
  <si>
    <t>.</t>
  </si>
  <si>
    <t>-  за реалізованими квитками</t>
  </si>
  <si>
    <t>-  безкоштовно</t>
  </si>
  <si>
    <t>плановий обсяг валового доходу – всього</t>
  </si>
  <si>
    <t>у тому числі :</t>
  </si>
  <si>
    <t>обсяг фінансової підтримки зоопаркам за рахунок коштів місцевих бюджетів</t>
  </si>
  <si>
    <t>плановий обсяг доходів-усього</t>
  </si>
  <si>
    <t>із загального обсягу доходів - доходи від реалізації квитків</t>
  </si>
  <si>
    <t>кількість реалізованих квитків</t>
  </si>
  <si>
    <t>динаміка збільшення чисельності відвідувачів у плановому періоді по відношенню до фактичного показника попереднього періоду</t>
  </si>
  <si>
    <t>відсоток фінансової підтримки за рахунок коштів місцевих бюджетів у обсязі валового доходу</t>
  </si>
  <si>
    <t>Кількість одиниць придбаного обладнання</t>
  </si>
  <si>
    <t>Обсяг витрат на придбання обладнання і предметів довгострокового користування</t>
  </si>
  <si>
    <t>Середні видатки на придбання одиниці обладнання</t>
  </si>
  <si>
    <t>Економія коштів на рік, що виникла за результатами впровадження в експлуатацію придбаного обладнання</t>
  </si>
  <si>
    <t xml:space="preserve">обсяги видатків				</t>
  </si>
  <si>
    <t>Кількість об'єктів проведення капітального ремонту</t>
  </si>
  <si>
    <t>Середні витрати на один об'єкт</t>
  </si>
  <si>
    <t>Начальник управління з питань кульутри та охорони культурної спадщини ММР</t>
  </si>
  <si>
    <t>Ю.Й. Любаров</t>
  </si>
  <si>
    <t>(підпис)</t>
  </si>
  <si>
    <t>(ініціали та прізвище)</t>
  </si>
  <si>
    <t>Кількість установ</t>
  </si>
  <si>
    <t>Витрати  на забезпечення інших культурно-освітніх заходів</t>
  </si>
  <si>
    <t>середнє число окладів (ставок) обслуговуючого та технічного персоналу</t>
  </si>
  <si>
    <t>Здійснення заходів/реалізація проектів з енергозбереження.</t>
  </si>
  <si>
    <t>обсяг видатків</t>
  </si>
  <si>
    <t>Кількість заходів з енергозбереження</t>
  </si>
  <si>
    <t>середні витрати на проведення одного заходу з енергосбереження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</si>
  <si>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</si>
  <si>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Обсяг річної економії бюджетних коштів в результаті проведення капітального ремонту</t>
  </si>
  <si>
    <t>тис. грн</t>
  </si>
  <si>
    <t>Директор департаменту фінансів Миколаївської міської ради</t>
  </si>
  <si>
    <t>В.Є. Святелик</t>
  </si>
  <si>
    <t>Міська комплексна програма  "Культура" на 2016-2019 роки</t>
  </si>
  <si>
    <t>Міська програма "Громадський бюджет м.Миколаєва" на 2017-2020"</t>
  </si>
  <si>
    <t>Забезпечення естетичного виховання дітей та юнацтва, створення умов  для творчого розвитку особистості, підвищення культурного  рівня, естетичного виховання, доступності  освіти у сфері культури для підростаючого покоління (Муніципальний театр-студія естрадної пісні для дітей, юнацтва та молоді)</t>
  </si>
  <si>
    <t>Здійснення  методичного керівництва та  контролю  за  дотриманням  вимог  законодавства  з питань  ведення  бухгалтерського  обліку,   забезпечення  дотримання  бюджетного   законодавства,      ведення   бухгалтерського  обліку  фінансово-господарської діяльності  та складання  на підставі даних бухгалтерського обліку фінансової та бюджетної звітності,   державної статистичної,  зведеної  та іншої    звітності    в    порядку,   встановленому законодавством.(Централізована бухгалтерія управління з питань культури та охорони культурної спадщини Миколаївської міської ради)</t>
  </si>
  <si>
    <t>Збереження та  повноцінне функціонування, культурно-ігрового комплексу «Бюджетна установа Миколаївської міської ради "Культурно-ігровий комплекс "Дитяче містечко "Казка"</t>
  </si>
  <si>
    <t>Надання  методичної та організаційної допомоги колективам  художньої самодіяльності,  закладам, установам, підприємствам культури, удосконалення  форм та методів  організації відпочинку і культурного обслуговування населення  (Міський методичний центр та клубної роботи)</t>
  </si>
  <si>
    <t>кількість заходів</t>
  </si>
  <si>
    <t>Обсяг витрат  на забезпечення діяльності міського методичного центру та клубної роботи</t>
  </si>
  <si>
    <t>шт</t>
  </si>
  <si>
    <t>відсоток заходів в міжнародних, всеукраїнських конкурсах та фестивалях до  загальної кількості заходів</t>
  </si>
  <si>
    <t>динаміка збільшення кількості концертів у плановому періоді відповідно до фактичного показника попереднього періоду</t>
  </si>
  <si>
    <t>ПОГОДЖЕНО:</t>
  </si>
  <si>
    <t>Конституція України; Закон України від 28.06.1996 року № 254/96 (із змінами та доповненнями);
Бюджетний кодекс України від 08.07.2010 року № 2456- VI (із змінами та доповненнями);
Закон  України від 23.11.2018 року № 2629-VIII "Про  Державний бюджет  України на 2019 рік";
Закон України  від 14.12.2010 року № 2778 -VI «Про культуру»;
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 (зі змінами);
Рішення Миколаївської  міської  ради від 05 квітня 2016 року № 4/8 «Про  затвердження  міської  комплексної  програми  «Культура на 2016-2019 роки» (зі змінами);
Рішення Миколаївської міської ради від 21.12.2018 року № 49/31 «Про бюджет міста Миколаєва на 2019 рік».</t>
  </si>
  <si>
    <t xml:space="preserve">Наказ департаменту фінансів Миколаївської міської ради                                                                                                                                                                                                                                                11.02.2019    № 20/21 
</t>
  </si>
</sst>
</file>

<file path=xl/styles.xml><?xml version="1.0" encoding="utf-8"?>
<styleSheet xmlns="http://schemas.openxmlformats.org/spreadsheetml/2006/main">
  <numFmts count="4">
    <numFmt numFmtId="164" formatCode="0000&quot;    &quot;"/>
    <numFmt numFmtId="165" formatCode="0.0"/>
    <numFmt numFmtId="166" formatCode="#,##0.000"/>
    <numFmt numFmtId="167" formatCode="0.000"/>
  </numFmts>
  <fonts count="10">
    <font>
      <sz val="8"/>
      <name val="Arial"/>
      <family val="2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1" fontId="6" fillId="0" borderId="18" xfId="0" applyNumberFormat="1" applyFont="1" applyBorder="1" applyAlignment="1">
      <alignment horizontal="center"/>
    </xf>
    <xf numFmtId="0" fontId="0" fillId="2" borderId="0" xfId="0" applyNumberFormat="1" applyFill="1" applyAlignment="1">
      <alignment horizontal="left"/>
    </xf>
    <xf numFmtId="0" fontId="7" fillId="0" borderId="1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27" xfId="0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0" xfId="0" applyAlignment="1"/>
    <xf numFmtId="1" fontId="0" fillId="0" borderId="27" xfId="0" applyNumberFormat="1" applyBorder="1" applyAlignment="1">
      <alignment horizontal="right" vertical="center"/>
    </xf>
    <xf numFmtId="0" fontId="0" fillId="0" borderId="27" xfId="0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167" fontId="8" fillId="0" borderId="27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left" vertical="center"/>
    </xf>
    <xf numFmtId="166" fontId="8" fillId="0" borderId="27" xfId="0" applyNumberFormat="1" applyFont="1" applyBorder="1" applyAlignment="1">
      <alignment horizontal="right" vertical="center" wrapText="1"/>
    </xf>
    <xf numFmtId="0" fontId="6" fillId="0" borderId="19" xfId="0" applyNumberFormat="1" applyFont="1" applyBorder="1" applyAlignment="1">
      <alignment horizontal="left" vertical="center"/>
    </xf>
    <xf numFmtId="1" fontId="0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right" vertical="center" wrapText="1"/>
    </xf>
    <xf numFmtId="2" fontId="8" fillId="0" borderId="19" xfId="0" applyNumberFormat="1" applyFont="1" applyBorder="1" applyAlignment="1">
      <alignment horizontal="right" vertical="center" wrapText="1"/>
    </xf>
    <xf numFmtId="1" fontId="0" fillId="0" borderId="20" xfId="0" applyNumberFormat="1" applyFont="1" applyBorder="1" applyAlignment="1">
      <alignment horizontal="right" vertical="center"/>
    </xf>
    <xf numFmtId="1" fontId="0" fillId="0" borderId="25" xfId="0" applyNumberFormat="1" applyFont="1" applyBorder="1" applyAlignment="1">
      <alignment horizontal="right" vertical="center"/>
    </xf>
    <xf numFmtId="1" fontId="6" fillId="0" borderId="20" xfId="0" applyNumberFormat="1" applyFont="1" applyBorder="1" applyAlignment="1">
      <alignment horizontal="right" vertical="center"/>
    </xf>
    <xf numFmtId="1" fontId="6" fillId="0" borderId="25" xfId="0" applyNumberFormat="1" applyFont="1" applyBorder="1" applyAlignment="1">
      <alignment horizontal="right" vertical="center"/>
    </xf>
    <xf numFmtId="0" fontId="0" fillId="0" borderId="20" xfId="0" applyNumberFormat="1" applyBorder="1" applyAlignment="1">
      <alignment horizontal="left" vertical="center" wrapText="1"/>
    </xf>
    <xf numFmtId="0" fontId="0" fillId="0" borderId="26" xfId="0" applyNumberFormat="1" applyFont="1" applyBorder="1" applyAlignment="1">
      <alignment horizontal="left" vertical="center" wrapText="1"/>
    </xf>
    <xf numFmtId="0" fontId="0" fillId="0" borderId="25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top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Border="1" applyAlignment="1"/>
    <xf numFmtId="0" fontId="0" fillId="0" borderId="19" xfId="0" applyNumberFormat="1" applyBorder="1" applyAlignment="1">
      <alignment horizontal="left" vertical="center" wrapText="1"/>
    </xf>
    <xf numFmtId="1" fontId="8" fillId="0" borderId="19" xfId="0" applyNumberFormat="1" applyFont="1" applyBorder="1" applyAlignment="1">
      <alignment horizontal="right" vertical="center" wrapText="1"/>
    </xf>
    <xf numFmtId="1" fontId="6" fillId="0" borderId="19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left" vertical="center" wrapText="1"/>
    </xf>
    <xf numFmtId="3" fontId="8" fillId="0" borderId="19" xfId="0" applyNumberFormat="1" applyFont="1" applyBorder="1" applyAlignment="1">
      <alignment horizontal="right" vertical="center" wrapText="1"/>
    </xf>
    <xf numFmtId="165" fontId="8" fillId="0" borderId="19" xfId="0" applyNumberFormat="1" applyFont="1" applyBorder="1" applyAlignment="1">
      <alignment horizontal="right" vertical="center" wrapText="1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8" fillId="0" borderId="25" xfId="0" applyNumberFormat="1" applyFont="1" applyBorder="1" applyAlignment="1">
      <alignment horizontal="left" vertical="center" wrapText="1"/>
    </xf>
    <xf numFmtId="0" fontId="8" fillId="0" borderId="20" xfId="0" applyNumberFormat="1" applyFont="1" applyBorder="1" applyAlignment="1">
      <alignment horizontal="right" vertical="center" wrapText="1"/>
    </xf>
    <xf numFmtId="0" fontId="8" fillId="0" borderId="25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167" fontId="8" fillId="0" borderId="19" xfId="0" applyNumberFormat="1" applyFont="1" applyBorder="1" applyAlignment="1">
      <alignment horizontal="right" vertical="center" wrapText="1"/>
    </xf>
    <xf numFmtId="166" fontId="8" fillId="0" borderId="19" xfId="0" applyNumberFormat="1" applyFont="1" applyBorder="1" applyAlignment="1">
      <alignment horizontal="right" vertical="center" wrapText="1"/>
    </xf>
    <xf numFmtId="1" fontId="8" fillId="0" borderId="27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2" fontId="8" fillId="0" borderId="27" xfId="0" applyNumberFormat="1" applyFont="1" applyBorder="1" applyAlignment="1">
      <alignment horizontal="right" vertical="center" wrapText="1"/>
    </xf>
    <xf numFmtId="1" fontId="6" fillId="0" borderId="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0" fontId="6" fillId="0" borderId="25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8" fillId="0" borderId="19" xfId="0" applyNumberFormat="1" applyFont="1" applyFill="1" applyBorder="1" applyAlignment="1">
      <alignment horizontal="left" vertical="center" wrapText="1"/>
    </xf>
    <xf numFmtId="0" fontId="6" fillId="2" borderId="20" xfId="0" applyNumberFormat="1" applyFont="1" applyFill="1" applyBorder="1" applyAlignment="1">
      <alignment horizontal="right" vertical="center" wrapText="1"/>
    </xf>
    <xf numFmtId="4" fontId="6" fillId="2" borderId="20" xfId="0" applyNumberFormat="1" applyFont="1" applyFill="1" applyBorder="1" applyAlignment="1">
      <alignment horizontal="right" vertical="center" wrapText="1"/>
    </xf>
    <xf numFmtId="4" fontId="6" fillId="2" borderId="19" xfId="0" applyNumberFormat="1" applyFont="1" applyFill="1" applyBorder="1" applyAlignment="1">
      <alignment horizontal="right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 wrapText="1"/>
    </xf>
    <xf numFmtId="4" fontId="0" fillId="2" borderId="19" xfId="0" applyNumberFormat="1" applyFont="1" applyFill="1" applyBorder="1" applyAlignment="1">
      <alignment horizontal="right" vertical="center" wrapText="1"/>
    </xf>
    <xf numFmtId="1" fontId="6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1" fontId="0" fillId="2" borderId="19" xfId="0" applyNumberFormat="1" applyFont="1" applyFill="1" applyBorder="1" applyAlignment="1">
      <alignment horizontal="center" wrapText="1"/>
    </xf>
    <xf numFmtId="0" fontId="0" fillId="2" borderId="19" xfId="0" applyNumberFormat="1" applyFill="1" applyBorder="1" applyAlignment="1">
      <alignment horizontal="left" wrapText="1"/>
    </xf>
    <xf numFmtId="0" fontId="0" fillId="2" borderId="19" xfId="0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1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199"/>
  <sheetViews>
    <sheetView tabSelected="1" workbookViewId="0">
      <selection activeCell="M12" sqref="M12"/>
    </sheetView>
  </sheetViews>
  <sheetFormatPr defaultColWidth="10.6640625" defaultRowHeight="11.25"/>
  <cols>
    <col min="1" max="1" width="3.5" style="1" customWidth="1"/>
    <col min="2" max="2" width="5.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3.1640625" style="1" customWidth="1"/>
    <col min="18" max="18" width="10.33203125" style="1" customWidth="1"/>
  </cols>
  <sheetData>
    <row r="1" spans="1:18" s="1" customFormat="1" ht="11.25" customHeight="1">
      <c r="Q1" s="2" t="s">
        <v>0</v>
      </c>
    </row>
    <row r="2" spans="1:18" s="1" customFormat="1" ht="12.75" customHeight="1">
      <c r="N2" s="113" t="s">
        <v>1</v>
      </c>
      <c r="O2" s="113"/>
      <c r="P2" s="113"/>
      <c r="Q2" s="113"/>
    </row>
    <row r="3" spans="1:18" s="1" customFormat="1" ht="18" customHeight="1">
      <c r="N3" s="114" t="s">
        <v>2</v>
      </c>
      <c r="O3" s="114"/>
      <c r="P3" s="114"/>
      <c r="Q3" s="114"/>
    </row>
    <row r="4" spans="1:18" s="1" customFormat="1" ht="12.75" customHeight="1"/>
    <row r="5" spans="1:18" s="1" customFormat="1" ht="12.75" customHeight="1">
      <c r="M5" s="3" t="s">
        <v>3</v>
      </c>
    </row>
    <row r="7" spans="1:18" ht="12.75" customHeight="1">
      <c r="A7"/>
      <c r="B7"/>
      <c r="C7"/>
      <c r="D7"/>
      <c r="E7"/>
      <c r="F7"/>
      <c r="G7"/>
      <c r="H7"/>
      <c r="I7"/>
      <c r="J7"/>
      <c r="K7"/>
      <c r="L7"/>
      <c r="M7" s="115" t="s">
        <v>4</v>
      </c>
      <c r="N7" s="115"/>
      <c r="O7" s="115"/>
      <c r="P7" s="115"/>
      <c r="Q7" s="115"/>
      <c r="R7"/>
    </row>
    <row r="8" spans="1:18" ht="24.75" customHeight="1">
      <c r="A8"/>
      <c r="B8"/>
      <c r="C8"/>
      <c r="D8"/>
      <c r="E8"/>
      <c r="F8"/>
      <c r="G8"/>
      <c r="H8"/>
      <c r="I8"/>
      <c r="J8"/>
      <c r="K8"/>
      <c r="L8"/>
      <c r="M8" s="116" t="s">
        <v>5</v>
      </c>
      <c r="N8" s="116"/>
      <c r="O8" s="116"/>
      <c r="P8" s="116"/>
      <c r="Q8" s="116"/>
      <c r="R8"/>
    </row>
    <row r="10" spans="1:18" ht="12.75" customHeight="1">
      <c r="A10"/>
      <c r="B10"/>
      <c r="C10"/>
      <c r="D10"/>
      <c r="E10"/>
      <c r="F10"/>
      <c r="G10"/>
      <c r="H10"/>
      <c r="I10"/>
      <c r="J10"/>
      <c r="K10"/>
      <c r="L10"/>
      <c r="M10" s="115" t="s">
        <v>6</v>
      </c>
      <c r="N10" s="115"/>
      <c r="O10" s="115"/>
      <c r="P10" s="115"/>
      <c r="Q10" s="115"/>
      <c r="R10"/>
    </row>
    <row r="11" spans="1:18" ht="41.25" customHeight="1">
      <c r="A11"/>
      <c r="B11"/>
      <c r="C11"/>
      <c r="D11"/>
      <c r="E11"/>
      <c r="F11"/>
      <c r="G11"/>
      <c r="H11"/>
      <c r="I11"/>
      <c r="J11"/>
      <c r="K11"/>
      <c r="L11"/>
      <c r="M11" s="117" t="s">
        <v>146</v>
      </c>
      <c r="N11" s="117"/>
      <c r="O11" s="117"/>
      <c r="P11" s="117"/>
      <c r="Q11" s="117"/>
      <c r="R11"/>
    </row>
    <row r="13" spans="1:18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5.75" customHeight="1">
      <c r="A14" s="124" t="s">
        <v>7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/>
    </row>
    <row r="15" spans="1:18" ht="15.75" customHeight="1">
      <c r="A15" s="125" t="s">
        <v>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/>
    </row>
    <row r="19" spans="1:18" ht="11.25" customHeight="1">
      <c r="A19" s="4" t="s">
        <v>9</v>
      </c>
      <c r="B19" s="121">
        <v>1000000</v>
      </c>
      <c r="C19" s="121"/>
      <c r="D19"/>
      <c r="E19" s="122" t="s">
        <v>10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/>
    </row>
    <row r="20" spans="1:18" ht="11.25" customHeight="1">
      <c r="A20"/>
      <c r="B20" s="118" t="s">
        <v>11</v>
      </c>
      <c r="C20" s="118"/>
      <c r="D20"/>
      <c r="E20" s="119" t="s">
        <v>12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/>
    </row>
    <row r="22" spans="1:18" ht="11.25" customHeight="1">
      <c r="A22" s="4" t="s">
        <v>13</v>
      </c>
      <c r="B22" s="121">
        <v>1010000</v>
      </c>
      <c r="C22" s="121"/>
      <c r="D22"/>
      <c r="E22" s="122" t="s">
        <v>10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/>
    </row>
    <row r="23" spans="1:18" ht="11.25" customHeight="1">
      <c r="A23"/>
      <c r="B23" s="118" t="s">
        <v>11</v>
      </c>
      <c r="C23" s="118"/>
      <c r="D23"/>
      <c r="E23" s="119" t="s">
        <v>14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/>
    </row>
    <row r="25" spans="1:18" ht="11.25" customHeight="1">
      <c r="A25" s="4" t="s">
        <v>15</v>
      </c>
      <c r="B25" s="120">
        <v>4081</v>
      </c>
      <c r="C25" s="120"/>
      <c r="D25"/>
      <c r="E25" s="123">
        <v>829</v>
      </c>
      <c r="F25" s="123"/>
      <c r="G25"/>
      <c r="H25" s="122" t="s">
        <v>16</v>
      </c>
      <c r="I25" s="122"/>
      <c r="J25" s="122"/>
      <c r="K25" s="122"/>
      <c r="L25" s="122"/>
      <c r="M25" s="122"/>
      <c r="N25" s="122"/>
      <c r="O25" s="122"/>
      <c r="P25" s="122"/>
      <c r="Q25" s="122"/>
      <c r="R25"/>
    </row>
    <row r="26" spans="1:18" ht="11.25" customHeight="1">
      <c r="A26"/>
      <c r="B26" s="118" t="s">
        <v>11</v>
      </c>
      <c r="C26" s="118"/>
      <c r="D26"/>
      <c r="E26" s="5" t="s">
        <v>17</v>
      </c>
      <c r="F26"/>
      <c r="G26"/>
      <c r="H26" s="119" t="s">
        <v>18</v>
      </c>
      <c r="I26" s="119"/>
      <c r="J26" s="119"/>
      <c r="K26" s="119"/>
      <c r="L26" s="119"/>
      <c r="M26" s="119"/>
      <c r="N26" s="119"/>
      <c r="O26" s="119"/>
      <c r="P26" s="119"/>
      <c r="Q26" s="119"/>
      <c r="R26"/>
    </row>
    <row r="28" spans="1:18" ht="11.25" customHeight="1">
      <c r="A28" s="4" t="s">
        <v>19</v>
      </c>
      <c r="B28" s="120" t="s">
        <v>20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/>
    </row>
    <row r="30" spans="1:18" ht="11.25" customHeight="1">
      <c r="A30" s="6" t="s">
        <v>21</v>
      </c>
      <c r="B30" s="126" t="s">
        <v>22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/>
    </row>
    <row r="32" spans="1:18" ht="137.25" customHeight="1">
      <c r="A32"/>
      <c r="B32" s="92" t="s">
        <v>145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/>
    </row>
    <row r="34" spans="1:18" ht="11.25" customHeight="1">
      <c r="A34" s="4" t="s">
        <v>23</v>
      </c>
      <c r="B34" s="68" t="s">
        <v>24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/>
    </row>
    <row r="35" spans="1:18" ht="11.25" customHeight="1">
      <c r="A35"/>
      <c r="B35" s="92" t="s">
        <v>25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/>
    </row>
    <row r="36" spans="1:18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1.25" customHeight="1">
      <c r="A37" s="4" t="s">
        <v>26</v>
      </c>
      <c r="B37" s="4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s="1" customFormat="1" ht="7.5" customHeight="1"/>
    <row r="39" spans="1:18" ht="11.25" customHeight="1" thickBot="1">
      <c r="A39" s="93" t="s">
        <v>28</v>
      </c>
      <c r="B39" s="93"/>
      <c r="C39" s="94" t="s">
        <v>29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/>
    </row>
    <row r="40" spans="1:18" ht="23.25" customHeight="1">
      <c r="A40" s="110">
        <v>1</v>
      </c>
      <c r="B40" s="110"/>
      <c r="C40" s="111" t="s">
        <v>135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/>
    </row>
    <row r="41" spans="1:18" ht="36.75" customHeight="1">
      <c r="A41" s="110">
        <v>2</v>
      </c>
      <c r="B41" s="110"/>
      <c r="C41" s="111" t="s">
        <v>136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/>
    </row>
    <row r="42" spans="1:18" ht="22.5" customHeight="1">
      <c r="A42" s="110">
        <v>3</v>
      </c>
      <c r="B42" s="110"/>
      <c r="C42" s="111" t="s">
        <v>137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/>
    </row>
    <row r="43" spans="1:18" ht="20.25" customHeight="1">
      <c r="A43" s="110">
        <v>4</v>
      </c>
      <c r="B43" s="110"/>
      <c r="C43" s="111" t="s">
        <v>138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/>
    </row>
    <row r="44" spans="1:18" ht="11.25" customHeight="1">
      <c r="A44" s="110">
        <v>5</v>
      </c>
      <c r="B44" s="110"/>
      <c r="C44" s="112" t="s">
        <v>38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/>
    </row>
    <row r="45" spans="1:18" ht="11.25" customHeight="1">
      <c r="A45" s="110">
        <v>6</v>
      </c>
      <c r="B45" s="110"/>
      <c r="C45" s="112" t="s">
        <v>39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/>
    </row>
    <row r="46" spans="1:18" ht="11.25" customHeight="1">
      <c r="A46" s="110">
        <v>7</v>
      </c>
      <c r="B46" s="110"/>
      <c r="C46" s="112" t="s">
        <v>40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/>
    </row>
    <row r="47" spans="1:18" ht="11.25" customHeight="1">
      <c r="A47" s="110">
        <v>8</v>
      </c>
      <c r="B47" s="110"/>
      <c r="C47" s="112" t="s">
        <v>41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/>
    </row>
    <row r="48" spans="1:18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1.25" customHeight="1">
      <c r="A49" s="4" t="s">
        <v>30</v>
      </c>
      <c r="B49" s="68" t="s">
        <v>31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4" t="s">
        <v>32</v>
      </c>
      <c r="R49"/>
    </row>
    <row r="50" spans="1:18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1.25" customHeight="1">
      <c r="A51" s="95" t="s">
        <v>28</v>
      </c>
      <c r="B51" s="95"/>
      <c r="C51" s="98" t="s">
        <v>33</v>
      </c>
      <c r="D51" s="98"/>
      <c r="E51" s="98"/>
      <c r="F51" s="98"/>
      <c r="G51" s="98"/>
      <c r="H51" s="98"/>
      <c r="I51" s="98"/>
      <c r="J51" s="98" t="s">
        <v>34</v>
      </c>
      <c r="K51" s="98"/>
      <c r="L51" s="101" t="s">
        <v>35</v>
      </c>
      <c r="M51" s="101"/>
      <c r="N51" s="104" t="s">
        <v>36</v>
      </c>
      <c r="O51" s="104"/>
      <c r="P51" s="107" t="s">
        <v>37</v>
      </c>
      <c r="Q51" s="107"/>
      <c r="R51"/>
    </row>
    <row r="52" spans="1:18" ht="11.25" customHeight="1">
      <c r="A52" s="96"/>
      <c r="B52" s="97"/>
      <c r="C52" s="99"/>
      <c r="D52" s="100"/>
      <c r="E52" s="100"/>
      <c r="F52" s="100"/>
      <c r="G52" s="100"/>
      <c r="H52" s="100"/>
      <c r="I52" s="100"/>
      <c r="J52" s="99"/>
      <c r="K52" s="100"/>
      <c r="L52" s="102"/>
      <c r="M52" s="103"/>
      <c r="N52" s="105"/>
      <c r="O52" s="106"/>
      <c r="P52" s="108"/>
      <c r="Q52" s="109"/>
      <c r="R52"/>
    </row>
    <row r="53" spans="1:18" ht="11.25" customHeight="1">
      <c r="A53" s="64">
        <v>1</v>
      </c>
      <c r="B53" s="64"/>
      <c r="C53" s="65">
        <v>2</v>
      </c>
      <c r="D53" s="65"/>
      <c r="E53" s="65"/>
      <c r="F53" s="65"/>
      <c r="G53" s="65"/>
      <c r="H53" s="65"/>
      <c r="I53" s="65"/>
      <c r="J53" s="91">
        <v>3</v>
      </c>
      <c r="K53" s="91"/>
      <c r="L53" s="91">
        <v>4</v>
      </c>
      <c r="M53" s="91"/>
      <c r="N53" s="91">
        <v>5</v>
      </c>
      <c r="O53" s="91"/>
      <c r="P53" s="67">
        <v>6</v>
      </c>
      <c r="Q53" s="67"/>
      <c r="R53"/>
    </row>
    <row r="54" spans="1:18" ht="49.5" customHeight="1">
      <c r="A54" s="89">
        <v>1</v>
      </c>
      <c r="B54" s="89"/>
      <c r="C54" s="37" t="s">
        <v>135</v>
      </c>
      <c r="D54" s="40"/>
      <c r="E54" s="40"/>
      <c r="F54" s="40"/>
      <c r="G54" s="40"/>
      <c r="H54" s="40"/>
      <c r="I54" s="40"/>
      <c r="J54" s="90">
        <v>495011</v>
      </c>
      <c r="K54" s="90"/>
      <c r="L54" s="90"/>
      <c r="M54" s="90"/>
      <c r="N54" s="90"/>
      <c r="O54" s="90"/>
      <c r="P54" s="90">
        <v>495011</v>
      </c>
      <c r="Q54" s="90"/>
      <c r="R54"/>
    </row>
    <row r="55" spans="1:18" ht="83.25" customHeight="1">
      <c r="A55" s="89">
        <v>2</v>
      </c>
      <c r="B55" s="89"/>
      <c r="C55" s="37" t="s">
        <v>136</v>
      </c>
      <c r="D55" s="40"/>
      <c r="E55" s="40"/>
      <c r="F55" s="40"/>
      <c r="G55" s="40"/>
      <c r="H55" s="40"/>
      <c r="I55" s="40"/>
      <c r="J55" s="90">
        <v>1721575</v>
      </c>
      <c r="K55" s="90"/>
      <c r="L55" s="90"/>
      <c r="M55" s="90"/>
      <c r="N55" s="90"/>
      <c r="O55" s="90"/>
      <c r="P55" s="90">
        <v>1721575</v>
      </c>
      <c r="Q55" s="90"/>
      <c r="R55"/>
    </row>
    <row r="56" spans="1:18" ht="32.25" customHeight="1">
      <c r="A56" s="89">
        <v>3</v>
      </c>
      <c r="B56" s="89"/>
      <c r="C56" s="37" t="s">
        <v>137</v>
      </c>
      <c r="D56" s="40"/>
      <c r="E56" s="40"/>
      <c r="F56" s="40"/>
      <c r="G56" s="40"/>
      <c r="H56" s="40"/>
      <c r="I56" s="40"/>
      <c r="J56" s="90">
        <v>3975023</v>
      </c>
      <c r="K56" s="90"/>
      <c r="L56" s="90">
        <v>300000</v>
      </c>
      <c r="M56" s="90"/>
      <c r="N56" s="90"/>
      <c r="O56" s="90"/>
      <c r="P56" s="90">
        <f>J56+L56</f>
        <v>4275023</v>
      </c>
      <c r="Q56" s="90"/>
      <c r="R56"/>
    </row>
    <row r="57" spans="1:18" ht="44.25" customHeight="1">
      <c r="A57" s="89">
        <v>4</v>
      </c>
      <c r="B57" s="89"/>
      <c r="C57" s="37" t="s">
        <v>138</v>
      </c>
      <c r="D57" s="40"/>
      <c r="E57" s="40"/>
      <c r="F57" s="40"/>
      <c r="G57" s="40"/>
      <c r="H57" s="40"/>
      <c r="I57" s="40"/>
      <c r="J57" s="90">
        <v>1889214</v>
      </c>
      <c r="K57" s="90"/>
      <c r="L57" s="90"/>
      <c r="M57" s="90"/>
      <c r="N57" s="90"/>
      <c r="O57" s="90"/>
      <c r="P57" s="90">
        <f>J57</f>
        <v>1889214</v>
      </c>
      <c r="Q57" s="90"/>
      <c r="R57"/>
    </row>
    <row r="58" spans="1:18" ht="11.25" customHeight="1">
      <c r="A58" s="89">
        <v>5</v>
      </c>
      <c r="B58" s="89"/>
      <c r="C58" s="40" t="s">
        <v>38</v>
      </c>
      <c r="D58" s="40"/>
      <c r="E58" s="40"/>
      <c r="F58" s="40"/>
      <c r="G58" s="40"/>
      <c r="H58" s="40"/>
      <c r="I58" s="40"/>
      <c r="J58" s="90">
        <v>31307000</v>
      </c>
      <c r="K58" s="90"/>
      <c r="L58" s="90"/>
      <c r="M58" s="90"/>
      <c r="N58" s="90"/>
      <c r="O58" s="90"/>
      <c r="P58" s="90">
        <v>31307000</v>
      </c>
      <c r="Q58" s="90"/>
      <c r="R58"/>
    </row>
    <row r="59" spans="1:18" ht="11.25" customHeight="1">
      <c r="A59" s="89">
        <v>6</v>
      </c>
      <c r="B59" s="89"/>
      <c r="C59" s="40" t="s">
        <v>39</v>
      </c>
      <c r="D59" s="40"/>
      <c r="E59" s="40"/>
      <c r="F59" s="40"/>
      <c r="G59" s="40"/>
      <c r="H59" s="40"/>
      <c r="I59" s="40"/>
      <c r="J59" s="90">
        <v>55420</v>
      </c>
      <c r="K59" s="90"/>
      <c r="L59" s="90"/>
      <c r="M59" s="90"/>
      <c r="N59" s="90"/>
      <c r="O59" s="90"/>
      <c r="P59" s="90">
        <f>J59</f>
        <v>55420</v>
      </c>
      <c r="Q59" s="90"/>
      <c r="R59"/>
    </row>
    <row r="60" spans="1:18" ht="11.25" customHeight="1">
      <c r="A60" s="89">
        <v>7</v>
      </c>
      <c r="B60" s="89"/>
      <c r="C60" s="40" t="s">
        <v>40</v>
      </c>
      <c r="D60" s="40"/>
      <c r="E60" s="40"/>
      <c r="F60" s="40"/>
      <c r="G60" s="40"/>
      <c r="H60" s="40"/>
      <c r="I60" s="40"/>
      <c r="J60" s="90"/>
      <c r="K60" s="90"/>
      <c r="L60" s="90">
        <v>9500</v>
      </c>
      <c r="M60" s="90"/>
      <c r="N60" s="90">
        <v>9500</v>
      </c>
      <c r="O60" s="90"/>
      <c r="P60" s="90">
        <v>9500</v>
      </c>
      <c r="Q60" s="90"/>
      <c r="R60"/>
    </row>
    <row r="61" spans="1:18" ht="11.25" customHeight="1">
      <c r="A61" s="89">
        <v>8</v>
      </c>
      <c r="B61" s="89"/>
      <c r="C61" s="40" t="s">
        <v>41</v>
      </c>
      <c r="D61" s="40"/>
      <c r="E61" s="40"/>
      <c r="F61" s="40"/>
      <c r="G61" s="40"/>
      <c r="H61" s="40"/>
      <c r="I61" s="40"/>
      <c r="J61" s="90"/>
      <c r="K61" s="90"/>
      <c r="L61" s="90">
        <v>1850000</v>
      </c>
      <c r="M61" s="90"/>
      <c r="N61" s="90">
        <v>1850000</v>
      </c>
      <c r="O61" s="90"/>
      <c r="P61" s="90">
        <v>1850000</v>
      </c>
      <c r="Q61" s="90"/>
      <c r="R61"/>
    </row>
    <row r="62" spans="1:18" s="9" customFormat="1" ht="11.25" customHeight="1">
      <c r="A62" s="83" t="s">
        <v>37</v>
      </c>
      <c r="B62" s="83"/>
      <c r="C62" s="83"/>
      <c r="D62" s="83"/>
      <c r="E62" s="83"/>
      <c r="F62" s="83"/>
      <c r="G62" s="83"/>
      <c r="H62" s="83"/>
      <c r="I62" s="83"/>
      <c r="J62" s="84">
        <v>39443243</v>
      </c>
      <c r="K62" s="84"/>
      <c r="L62" s="84">
        <v>2159500</v>
      </c>
      <c r="M62" s="84"/>
      <c r="N62" s="84">
        <f>N60+N61</f>
        <v>1859500</v>
      </c>
      <c r="O62" s="84"/>
      <c r="P62" s="85">
        <v>41602743</v>
      </c>
      <c r="Q62" s="85"/>
    </row>
    <row r="64" spans="1:18" ht="11.25" customHeight="1">
      <c r="A64" s="4" t="s">
        <v>42</v>
      </c>
      <c r="B64" s="4" t="s">
        <v>43</v>
      </c>
      <c r="C64"/>
      <c r="D64"/>
      <c r="E64"/>
      <c r="F64"/>
      <c r="G64"/>
      <c r="H64"/>
      <c r="I64"/>
      <c r="J64"/>
      <c r="K64"/>
      <c r="L64"/>
      <c r="M64"/>
      <c r="N64"/>
      <c r="O64"/>
      <c r="P64" s="4" t="s">
        <v>32</v>
      </c>
      <c r="Q64"/>
      <c r="R64"/>
    </row>
    <row r="65" spans="1:18" ht="11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1.25" customHeight="1" thickBot="1">
      <c r="A66" s="86" t="s">
        <v>44</v>
      </c>
      <c r="B66" s="86"/>
      <c r="C66" s="86"/>
      <c r="D66" s="86"/>
      <c r="E66" s="86"/>
      <c r="F66" s="86"/>
      <c r="G66" s="86"/>
      <c r="H66" s="86"/>
      <c r="I66" s="86"/>
      <c r="J66" s="86"/>
      <c r="K66" s="87" t="s">
        <v>34</v>
      </c>
      <c r="L66" s="87"/>
      <c r="M66" s="87" t="s">
        <v>35</v>
      </c>
      <c r="N66" s="87"/>
      <c r="O66" s="88" t="s">
        <v>37</v>
      </c>
      <c r="P66" s="88"/>
      <c r="Q66"/>
      <c r="R66"/>
    </row>
    <row r="67" spans="1:18" ht="11.25" customHeight="1">
      <c r="A67" s="74">
        <v>1</v>
      </c>
      <c r="B67" s="74"/>
      <c r="C67" s="74"/>
      <c r="D67" s="74"/>
      <c r="E67" s="74"/>
      <c r="F67" s="74"/>
      <c r="G67" s="74"/>
      <c r="H67" s="74"/>
      <c r="I67" s="74"/>
      <c r="J67" s="74"/>
      <c r="K67" s="75">
        <v>2</v>
      </c>
      <c r="L67" s="75"/>
      <c r="M67" s="75">
        <v>3</v>
      </c>
      <c r="N67" s="75"/>
      <c r="O67" s="76">
        <v>4</v>
      </c>
      <c r="P67" s="76"/>
      <c r="Q67"/>
      <c r="R67"/>
    </row>
    <row r="68" spans="1:18" ht="11.25" customHeight="1">
      <c r="A68" s="52" t="s">
        <v>133</v>
      </c>
      <c r="B68" s="53"/>
      <c r="C68" s="53"/>
      <c r="D68" s="53"/>
      <c r="E68" s="53"/>
      <c r="F68" s="53"/>
      <c r="G68" s="53"/>
      <c r="H68" s="53"/>
      <c r="I68" s="53"/>
      <c r="J68" s="54"/>
      <c r="K68" s="57">
        <v>39253603</v>
      </c>
      <c r="L68" s="58"/>
      <c r="M68" s="57">
        <v>1850000</v>
      </c>
      <c r="N68" s="58"/>
      <c r="O68" s="57">
        <f>K68+M68</f>
        <v>41103603</v>
      </c>
      <c r="P68" s="58"/>
      <c r="Q68"/>
      <c r="R68"/>
    </row>
    <row r="69" spans="1:18" ht="11.25" customHeight="1">
      <c r="A69" s="82" t="s">
        <v>134</v>
      </c>
      <c r="B69" s="82"/>
      <c r="C69" s="82"/>
      <c r="D69" s="82"/>
      <c r="E69" s="82"/>
      <c r="F69" s="82"/>
      <c r="G69" s="82"/>
      <c r="H69" s="82"/>
      <c r="I69" s="82"/>
      <c r="J69" s="82"/>
      <c r="K69" s="80">
        <v>189640</v>
      </c>
      <c r="L69" s="81"/>
      <c r="M69" s="80">
        <v>9500</v>
      </c>
      <c r="N69" s="81"/>
      <c r="O69" s="80">
        <f>K69+M69</f>
        <v>199140</v>
      </c>
      <c r="P69" s="81"/>
      <c r="Q69"/>
      <c r="R69"/>
    </row>
    <row r="70" spans="1:18" ht="11.25" customHeight="1">
      <c r="A70" s="77" t="s">
        <v>37</v>
      </c>
      <c r="B70" s="77"/>
      <c r="C70" s="77"/>
      <c r="D70" s="77"/>
      <c r="E70" s="77"/>
      <c r="F70" s="77"/>
      <c r="G70" s="77"/>
      <c r="H70" s="77"/>
      <c r="I70" s="77"/>
      <c r="J70" s="77"/>
      <c r="K70" s="78">
        <f>K68+K69</f>
        <v>39443243</v>
      </c>
      <c r="L70" s="79"/>
      <c r="M70" s="78">
        <f>M68+M69</f>
        <v>1859500</v>
      </c>
      <c r="N70" s="79"/>
      <c r="O70" s="78">
        <f>O68+O69</f>
        <v>41302743</v>
      </c>
      <c r="P70" s="79"/>
      <c r="Q70"/>
      <c r="R70"/>
    </row>
    <row r="72" spans="1:18" ht="11.25" customHeight="1">
      <c r="A72" s="4" t="s">
        <v>45</v>
      </c>
      <c r="B72" s="68" t="s">
        <v>46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/>
    </row>
    <row r="73" spans="1:18" ht="11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23.25" customHeight="1">
      <c r="A74" s="69" t="s">
        <v>28</v>
      </c>
      <c r="B74" s="69"/>
      <c r="C74" s="70" t="s">
        <v>47</v>
      </c>
      <c r="D74" s="70"/>
      <c r="E74" s="70"/>
      <c r="F74" s="70"/>
      <c r="G74" s="70"/>
      <c r="H74" s="70"/>
      <c r="I74" s="10" t="s">
        <v>48</v>
      </c>
      <c r="J74" s="71" t="s">
        <v>49</v>
      </c>
      <c r="K74" s="71"/>
      <c r="L74" s="71"/>
      <c r="M74" s="72" t="s">
        <v>34</v>
      </c>
      <c r="N74" s="72"/>
      <c r="O74" s="72" t="s">
        <v>35</v>
      </c>
      <c r="P74" s="72"/>
      <c r="Q74" s="73" t="s">
        <v>37</v>
      </c>
      <c r="R74" s="73"/>
    </row>
    <row r="75" spans="1:18" ht="11.25" customHeight="1">
      <c r="A75" s="64">
        <v>1</v>
      </c>
      <c r="B75" s="64"/>
      <c r="C75" s="65">
        <v>2</v>
      </c>
      <c r="D75" s="65"/>
      <c r="E75" s="65"/>
      <c r="F75" s="65"/>
      <c r="G75" s="65"/>
      <c r="H75" s="65"/>
      <c r="I75" s="8">
        <v>3</v>
      </c>
      <c r="J75" s="65">
        <v>4</v>
      </c>
      <c r="K75" s="65"/>
      <c r="L75" s="65"/>
      <c r="M75" s="66">
        <v>5</v>
      </c>
      <c r="N75" s="66"/>
      <c r="O75" s="66">
        <v>6</v>
      </c>
      <c r="P75" s="66"/>
      <c r="Q75" s="67">
        <v>7</v>
      </c>
      <c r="R75" s="67"/>
    </row>
    <row r="76" spans="1:18" s="11" customFormat="1" ht="21.75" customHeight="1">
      <c r="A76" s="48">
        <v>1</v>
      </c>
      <c r="B76" s="48"/>
      <c r="C76" s="49" t="s">
        <v>135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 s="11" customFormat="1" ht="11.25" customHeight="1">
      <c r="A77" s="27" t="s">
        <v>50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 s="11" customFormat="1" ht="11.25" customHeight="1">
      <c r="A78" s="28">
        <v>1</v>
      </c>
      <c r="B78" s="28"/>
      <c r="C78" s="29" t="s">
        <v>51</v>
      </c>
      <c r="D78" s="29"/>
      <c r="E78" s="29"/>
      <c r="F78" s="29"/>
      <c r="G78" s="29"/>
      <c r="H78" s="29"/>
      <c r="I78" s="12" t="s">
        <v>52</v>
      </c>
      <c r="J78" s="30" t="s">
        <v>53</v>
      </c>
      <c r="K78" s="30"/>
      <c r="L78" s="30"/>
      <c r="M78" s="47">
        <v>1</v>
      </c>
      <c r="N78" s="47"/>
      <c r="O78" s="31"/>
      <c r="P78" s="31"/>
      <c r="Q78" s="47">
        <v>1</v>
      </c>
      <c r="R78" s="47"/>
    </row>
    <row r="79" spans="1:18" s="11" customFormat="1" ht="11.25" customHeight="1">
      <c r="A79" s="28">
        <v>2</v>
      </c>
      <c r="B79" s="28"/>
      <c r="C79" s="29" t="s">
        <v>54</v>
      </c>
      <c r="D79" s="29"/>
      <c r="E79" s="29"/>
      <c r="F79" s="29"/>
      <c r="G79" s="29"/>
      <c r="H79" s="29"/>
      <c r="I79" s="12" t="s">
        <v>52</v>
      </c>
      <c r="J79" s="30" t="s">
        <v>53</v>
      </c>
      <c r="K79" s="30"/>
      <c r="L79" s="30"/>
      <c r="M79" s="47">
        <v>40</v>
      </c>
      <c r="N79" s="47"/>
      <c r="O79" s="31"/>
      <c r="P79" s="31"/>
      <c r="Q79" s="47">
        <v>40</v>
      </c>
      <c r="R79" s="47"/>
    </row>
    <row r="80" spans="1:18" s="11" customFormat="1" ht="11.25" customHeight="1">
      <c r="A80" s="28">
        <v>3</v>
      </c>
      <c r="B80" s="28"/>
      <c r="C80" s="29" t="s">
        <v>55</v>
      </c>
      <c r="D80" s="29"/>
      <c r="E80" s="29"/>
      <c r="F80" s="29"/>
      <c r="G80" s="29"/>
      <c r="H80" s="29"/>
      <c r="I80" s="12" t="s">
        <v>52</v>
      </c>
      <c r="J80" s="30" t="s">
        <v>53</v>
      </c>
      <c r="K80" s="30"/>
      <c r="L80" s="30"/>
      <c r="M80" s="51">
        <v>5.5</v>
      </c>
      <c r="N80" s="51"/>
      <c r="O80" s="31"/>
      <c r="P80" s="31"/>
      <c r="Q80" s="51">
        <v>5.5</v>
      </c>
      <c r="R80" s="51"/>
    </row>
    <row r="81" spans="1:18" s="11" customFormat="1" ht="11.25" customHeight="1">
      <c r="A81" s="28">
        <v>4</v>
      </c>
      <c r="B81" s="28"/>
      <c r="C81" s="46" t="s">
        <v>56</v>
      </c>
      <c r="D81" s="29"/>
      <c r="E81" s="29"/>
      <c r="F81" s="29"/>
      <c r="G81" s="29"/>
      <c r="H81" s="29"/>
      <c r="I81" s="12" t="s">
        <v>57</v>
      </c>
      <c r="J81" s="30" t="s">
        <v>53</v>
      </c>
      <c r="K81" s="30"/>
      <c r="L81" s="30"/>
      <c r="M81" s="59">
        <v>495.01100000000002</v>
      </c>
      <c r="N81" s="59"/>
      <c r="O81" s="59"/>
      <c r="P81" s="59"/>
      <c r="Q81" s="59">
        <f>M81</f>
        <v>495.01100000000002</v>
      </c>
      <c r="R81" s="59"/>
    </row>
    <row r="82" spans="1:18" s="11" customFormat="1" ht="11.25" customHeight="1">
      <c r="A82" s="27" t="s">
        <v>58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1:18" s="11" customFormat="1" ht="11.25" customHeight="1">
      <c r="A83" s="28">
        <v>1</v>
      </c>
      <c r="B83" s="28"/>
      <c r="C83" s="46" t="s">
        <v>139</v>
      </c>
      <c r="D83" s="29"/>
      <c r="E83" s="29"/>
      <c r="F83" s="29"/>
      <c r="G83" s="29"/>
      <c r="H83" s="29"/>
      <c r="I83" s="12" t="s">
        <v>52</v>
      </c>
      <c r="J83" s="30" t="s">
        <v>53</v>
      </c>
      <c r="K83" s="30"/>
      <c r="L83" s="30"/>
      <c r="M83" s="47">
        <v>60</v>
      </c>
      <c r="N83" s="47"/>
      <c r="O83" s="31"/>
      <c r="P83" s="31"/>
      <c r="Q83" s="47">
        <v>60</v>
      </c>
      <c r="R83" s="47"/>
    </row>
    <row r="84" spans="1:18" s="11" customFormat="1" ht="11.25" customHeight="1">
      <c r="A84" s="28">
        <v>2</v>
      </c>
      <c r="B84" s="28"/>
      <c r="C84" s="29" t="s">
        <v>59</v>
      </c>
      <c r="D84" s="29"/>
      <c r="E84" s="29"/>
      <c r="F84" s="29"/>
      <c r="G84" s="29"/>
      <c r="H84" s="29"/>
      <c r="I84" s="12" t="s">
        <v>52</v>
      </c>
      <c r="J84" s="30" t="s">
        <v>53</v>
      </c>
      <c r="K84" s="30"/>
      <c r="L84" s="30"/>
      <c r="M84" s="47">
        <v>30</v>
      </c>
      <c r="N84" s="47"/>
      <c r="O84" s="31"/>
      <c r="P84" s="31"/>
      <c r="Q84" s="47">
        <v>30</v>
      </c>
      <c r="R84" s="47"/>
    </row>
    <row r="85" spans="1:18" s="11" customFormat="1" ht="11.25" customHeight="1">
      <c r="A85" s="28">
        <v>3</v>
      </c>
      <c r="B85" s="28"/>
      <c r="C85" s="29" t="s">
        <v>60</v>
      </c>
      <c r="D85" s="29"/>
      <c r="E85" s="29"/>
      <c r="F85" s="29"/>
      <c r="G85" s="29"/>
      <c r="H85" s="29"/>
      <c r="I85" s="12" t="s">
        <v>52</v>
      </c>
      <c r="J85" s="30" t="s">
        <v>53</v>
      </c>
      <c r="K85" s="30"/>
      <c r="L85" s="30"/>
      <c r="M85" s="47">
        <v>40</v>
      </c>
      <c r="N85" s="47"/>
      <c r="O85" s="31"/>
      <c r="P85" s="31"/>
      <c r="Q85" s="47">
        <v>40</v>
      </c>
      <c r="R85" s="47"/>
    </row>
    <row r="86" spans="1:18" s="11" customFormat="1" ht="11.25" customHeight="1">
      <c r="A86" s="28">
        <v>4</v>
      </c>
      <c r="B86" s="28"/>
      <c r="C86" s="29" t="s">
        <v>61</v>
      </c>
      <c r="D86" s="29"/>
      <c r="E86" s="29"/>
      <c r="F86" s="29"/>
      <c r="G86" s="29"/>
      <c r="H86" s="29"/>
      <c r="I86" s="12" t="s">
        <v>52</v>
      </c>
      <c r="J86" s="30" t="s">
        <v>53</v>
      </c>
      <c r="K86" s="30"/>
      <c r="L86" s="30"/>
      <c r="M86" s="47">
        <v>20</v>
      </c>
      <c r="N86" s="47"/>
      <c r="O86" s="31"/>
      <c r="P86" s="31"/>
      <c r="Q86" s="47">
        <v>20</v>
      </c>
      <c r="R86" s="47"/>
    </row>
    <row r="87" spans="1:18" s="11" customFormat="1" ht="11.25" customHeight="1">
      <c r="A87" s="28">
        <v>5</v>
      </c>
      <c r="B87" s="28"/>
      <c r="C87" s="29" t="s">
        <v>62</v>
      </c>
      <c r="D87" s="29"/>
      <c r="E87" s="29"/>
      <c r="F87" s="29"/>
      <c r="G87" s="29"/>
      <c r="H87" s="29"/>
      <c r="I87" s="12" t="s">
        <v>52</v>
      </c>
      <c r="J87" s="30" t="s">
        <v>53</v>
      </c>
      <c r="K87" s="30"/>
      <c r="L87" s="30"/>
      <c r="M87" s="47">
        <v>20</v>
      </c>
      <c r="N87" s="47"/>
      <c r="O87" s="31"/>
      <c r="P87" s="31"/>
      <c r="Q87" s="47">
        <v>20</v>
      </c>
      <c r="R87" s="47"/>
    </row>
    <row r="88" spans="1:18" s="11" customFormat="1" ht="11.25" customHeight="1">
      <c r="A88" s="28">
        <v>6</v>
      </c>
      <c r="B88" s="28"/>
      <c r="C88" s="29" t="s">
        <v>63</v>
      </c>
      <c r="D88" s="29"/>
      <c r="E88" s="29"/>
      <c r="F88" s="29"/>
      <c r="G88" s="29"/>
      <c r="H88" s="29"/>
      <c r="I88" s="12" t="s">
        <v>52</v>
      </c>
      <c r="J88" s="30" t="s">
        <v>53</v>
      </c>
      <c r="K88" s="30"/>
      <c r="L88" s="30"/>
      <c r="M88" s="47">
        <v>4</v>
      </c>
      <c r="N88" s="47"/>
      <c r="O88" s="31"/>
      <c r="P88" s="31"/>
      <c r="Q88" s="47">
        <v>4</v>
      </c>
      <c r="R88" s="47"/>
    </row>
    <row r="89" spans="1:18" s="11" customFormat="1" ht="11.25" customHeight="1">
      <c r="A89" s="28">
        <v>7</v>
      </c>
      <c r="B89" s="28"/>
      <c r="C89" s="29" t="s">
        <v>64</v>
      </c>
      <c r="D89" s="29"/>
      <c r="E89" s="29"/>
      <c r="F89" s="29"/>
      <c r="G89" s="29"/>
      <c r="H89" s="29"/>
      <c r="I89" s="12" t="s">
        <v>52</v>
      </c>
      <c r="J89" s="30" t="s">
        <v>53</v>
      </c>
      <c r="K89" s="30"/>
      <c r="L89" s="30"/>
      <c r="M89" s="47">
        <v>15</v>
      </c>
      <c r="N89" s="47"/>
      <c r="O89" s="31"/>
      <c r="P89" s="31"/>
      <c r="Q89" s="47">
        <v>15</v>
      </c>
      <c r="R89" s="47"/>
    </row>
    <row r="90" spans="1:18" s="11" customFormat="1" ht="11.25" customHeight="1">
      <c r="A90" s="28">
        <v>8</v>
      </c>
      <c r="B90" s="28"/>
      <c r="C90" s="29" t="s">
        <v>65</v>
      </c>
      <c r="D90" s="29"/>
      <c r="E90" s="29"/>
      <c r="F90" s="29"/>
      <c r="G90" s="29"/>
      <c r="H90" s="29"/>
      <c r="I90" s="12" t="s">
        <v>52</v>
      </c>
      <c r="J90" s="30" t="s">
        <v>53</v>
      </c>
      <c r="K90" s="30"/>
      <c r="L90" s="30"/>
      <c r="M90" s="47">
        <v>20</v>
      </c>
      <c r="N90" s="47"/>
      <c r="O90" s="31"/>
      <c r="P90" s="31"/>
      <c r="Q90" s="47">
        <v>20</v>
      </c>
      <c r="R90" s="47"/>
    </row>
    <row r="91" spans="1:18" s="11" customFormat="1" ht="11.25" customHeight="1">
      <c r="A91" s="27" t="s">
        <v>66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s="11" customFormat="1" ht="11.25" customHeight="1">
      <c r="A92" s="28">
        <v>1</v>
      </c>
      <c r="B92" s="28"/>
      <c r="C92" s="29" t="s">
        <v>67</v>
      </c>
      <c r="D92" s="29"/>
      <c r="E92" s="29"/>
      <c r="F92" s="29"/>
      <c r="G92" s="29"/>
      <c r="H92" s="29"/>
      <c r="I92" s="12" t="s">
        <v>68</v>
      </c>
      <c r="J92" s="30" t="s">
        <v>69</v>
      </c>
      <c r="K92" s="30"/>
      <c r="L92" s="30"/>
      <c r="M92" s="50">
        <v>12375</v>
      </c>
      <c r="N92" s="50"/>
      <c r="O92" s="31"/>
      <c r="P92" s="31"/>
      <c r="Q92" s="50">
        <v>12375</v>
      </c>
      <c r="R92" s="50"/>
    </row>
    <row r="93" spans="1:18" s="11" customFormat="1" ht="11.25" customHeight="1">
      <c r="A93" s="27" t="s">
        <v>70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s="11" customFormat="1" ht="24.75" customHeight="1">
      <c r="A94" s="28">
        <v>1</v>
      </c>
      <c r="B94" s="28"/>
      <c r="C94" s="46" t="s">
        <v>142</v>
      </c>
      <c r="D94" s="29"/>
      <c r="E94" s="29"/>
      <c r="F94" s="29"/>
      <c r="G94" s="29"/>
      <c r="H94" s="29"/>
      <c r="I94" s="12" t="s">
        <v>71</v>
      </c>
      <c r="J94" s="30" t="s">
        <v>69</v>
      </c>
      <c r="K94" s="30"/>
      <c r="L94" s="30"/>
      <c r="M94" s="47">
        <v>65</v>
      </c>
      <c r="N94" s="47"/>
      <c r="O94" s="31"/>
      <c r="P94" s="31"/>
      <c r="Q94" s="47">
        <v>65</v>
      </c>
      <c r="R94" s="47"/>
    </row>
    <row r="95" spans="1:18" s="11" customFormat="1" ht="22.5" customHeight="1">
      <c r="A95" s="28">
        <v>2</v>
      </c>
      <c r="B95" s="28"/>
      <c r="C95" s="29" t="s">
        <v>77</v>
      </c>
      <c r="D95" s="29"/>
      <c r="E95" s="29"/>
      <c r="F95" s="29"/>
      <c r="G95" s="29"/>
      <c r="H95" s="29"/>
      <c r="I95" s="12" t="s">
        <v>71</v>
      </c>
      <c r="J95" s="30" t="s">
        <v>69</v>
      </c>
      <c r="K95" s="30"/>
      <c r="L95" s="30"/>
      <c r="M95" s="47">
        <f>M83/62%-100</f>
        <v>-3.2258064516128968</v>
      </c>
      <c r="N95" s="47"/>
      <c r="O95" s="31"/>
      <c r="P95" s="31"/>
      <c r="Q95" s="47">
        <f>M95</f>
        <v>-3.2258064516128968</v>
      </c>
      <c r="R95" s="47"/>
    </row>
    <row r="96" spans="1:18" s="11" customFormat="1" ht="47.25" customHeight="1">
      <c r="A96" s="48">
        <v>2</v>
      </c>
      <c r="B96" s="48"/>
      <c r="C96" s="49" t="s">
        <v>136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s="11" customFormat="1" ht="11.25" customHeight="1">
      <c r="A97" s="27" t="s">
        <v>50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1:18" s="11" customFormat="1" ht="11.25" customHeight="1">
      <c r="A98" s="28">
        <v>1</v>
      </c>
      <c r="B98" s="28"/>
      <c r="C98" s="29" t="s">
        <v>51</v>
      </c>
      <c r="D98" s="29"/>
      <c r="E98" s="29"/>
      <c r="F98" s="29"/>
      <c r="G98" s="29"/>
      <c r="H98" s="29"/>
      <c r="I98" s="12" t="s">
        <v>52</v>
      </c>
      <c r="J98" s="30" t="s">
        <v>53</v>
      </c>
      <c r="K98" s="30"/>
      <c r="L98" s="30"/>
      <c r="M98" s="47">
        <v>1</v>
      </c>
      <c r="N98" s="47"/>
      <c r="O98" s="31"/>
      <c r="P98" s="31"/>
      <c r="Q98" s="47">
        <v>1</v>
      </c>
      <c r="R98" s="47"/>
    </row>
    <row r="99" spans="1:18" s="11" customFormat="1" ht="11.25" customHeight="1">
      <c r="A99" s="28">
        <v>2</v>
      </c>
      <c r="B99" s="28"/>
      <c r="C99" s="29" t="s">
        <v>55</v>
      </c>
      <c r="D99" s="29"/>
      <c r="E99" s="29"/>
      <c r="F99" s="29"/>
      <c r="G99" s="29"/>
      <c r="H99" s="29"/>
      <c r="I99" s="12" t="s">
        <v>52</v>
      </c>
      <c r="J99" s="30" t="s">
        <v>53</v>
      </c>
      <c r="K99" s="30"/>
      <c r="L99" s="30"/>
      <c r="M99" s="47">
        <v>12</v>
      </c>
      <c r="N99" s="47"/>
      <c r="O99" s="31"/>
      <c r="P99" s="31"/>
      <c r="Q99" s="47">
        <v>12</v>
      </c>
      <c r="R99" s="47"/>
    </row>
    <row r="100" spans="1:18" s="11" customFormat="1" ht="11.25" customHeight="1">
      <c r="A100" s="28">
        <v>3</v>
      </c>
      <c r="B100" s="28"/>
      <c r="C100" s="29" t="s">
        <v>56</v>
      </c>
      <c r="D100" s="29"/>
      <c r="E100" s="29"/>
      <c r="F100" s="29"/>
      <c r="G100" s="29"/>
      <c r="H100" s="29"/>
      <c r="I100" s="12" t="s">
        <v>57</v>
      </c>
      <c r="J100" s="30" t="s">
        <v>53</v>
      </c>
      <c r="K100" s="30"/>
      <c r="L100" s="30"/>
      <c r="M100" s="60">
        <v>1721.575</v>
      </c>
      <c r="N100" s="60"/>
      <c r="O100" s="31"/>
      <c r="P100" s="31"/>
      <c r="Q100" s="60">
        <v>1721.575</v>
      </c>
      <c r="R100" s="60"/>
    </row>
    <row r="101" spans="1:18" s="11" customFormat="1" ht="11.25" customHeight="1">
      <c r="A101" s="27" t="s">
        <v>58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 s="11" customFormat="1" ht="11.25" customHeight="1">
      <c r="A102" s="28">
        <v>1</v>
      </c>
      <c r="B102" s="28"/>
      <c r="C102" s="29" t="s">
        <v>72</v>
      </c>
      <c r="D102" s="29"/>
      <c r="E102" s="29"/>
      <c r="F102" s="29"/>
      <c r="G102" s="29"/>
      <c r="H102" s="29"/>
      <c r="I102" s="12" t="s">
        <v>52</v>
      </c>
      <c r="J102" s="30" t="s">
        <v>53</v>
      </c>
      <c r="K102" s="30"/>
      <c r="L102" s="30"/>
      <c r="M102" s="47">
        <v>26</v>
      </c>
      <c r="N102" s="47"/>
      <c r="O102" s="31"/>
      <c r="P102" s="31"/>
      <c r="Q102" s="47">
        <v>26</v>
      </c>
      <c r="R102" s="47"/>
    </row>
    <row r="103" spans="1:18" s="11" customFormat="1" ht="11.25" customHeight="1">
      <c r="A103" s="28">
        <v>2</v>
      </c>
      <c r="B103" s="28"/>
      <c r="C103" s="29" t="s">
        <v>73</v>
      </c>
      <c r="D103" s="29"/>
      <c r="E103" s="29"/>
      <c r="F103" s="29"/>
      <c r="G103" s="29"/>
      <c r="H103" s="29"/>
      <c r="I103" s="12" t="s">
        <v>52</v>
      </c>
      <c r="J103" s="30" t="s">
        <v>53</v>
      </c>
      <c r="K103" s="30"/>
      <c r="L103" s="30"/>
      <c r="M103" s="47">
        <v>434</v>
      </c>
      <c r="N103" s="47"/>
      <c r="O103" s="31"/>
      <c r="P103" s="31"/>
      <c r="Q103" s="47">
        <v>434</v>
      </c>
      <c r="R103" s="47"/>
    </row>
    <row r="104" spans="1:18" s="11" customFormat="1" ht="11.25" customHeight="1">
      <c r="A104" s="28">
        <v>3</v>
      </c>
      <c r="B104" s="28"/>
      <c r="C104" s="29" t="s">
        <v>74</v>
      </c>
      <c r="D104" s="29"/>
      <c r="E104" s="29"/>
      <c r="F104" s="29"/>
      <c r="G104" s="29"/>
      <c r="H104" s="29"/>
      <c r="I104" s="12" t="s">
        <v>52</v>
      </c>
      <c r="J104" s="30" t="s">
        <v>53</v>
      </c>
      <c r="K104" s="30"/>
      <c r="L104" s="30"/>
      <c r="M104" s="47">
        <v>119</v>
      </c>
      <c r="N104" s="47"/>
      <c r="O104" s="31"/>
      <c r="P104" s="31"/>
      <c r="Q104" s="47">
        <v>119</v>
      </c>
      <c r="R104" s="47"/>
    </row>
    <row r="105" spans="1:18" s="11" customFormat="1" ht="11.25" customHeight="1">
      <c r="A105" s="27" t="s">
        <v>66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 s="11" customFormat="1" ht="11.25" customHeight="1">
      <c r="A106" s="28">
        <v>1</v>
      </c>
      <c r="B106" s="28"/>
      <c r="C106" s="29" t="s">
        <v>75</v>
      </c>
      <c r="D106" s="29"/>
      <c r="E106" s="29"/>
      <c r="F106" s="29"/>
      <c r="G106" s="29"/>
      <c r="H106" s="29"/>
      <c r="I106" s="12" t="s">
        <v>52</v>
      </c>
      <c r="J106" s="30" t="s">
        <v>69</v>
      </c>
      <c r="K106" s="30"/>
      <c r="L106" s="30"/>
      <c r="M106" s="47">
        <f>M103/M99</f>
        <v>36.166666666666664</v>
      </c>
      <c r="N106" s="47"/>
      <c r="O106" s="31"/>
      <c r="P106" s="31"/>
      <c r="Q106" s="47">
        <f>M106</f>
        <v>36.166666666666664</v>
      </c>
      <c r="R106" s="47"/>
    </row>
    <row r="107" spans="1:18" s="11" customFormat="1" ht="11.25" customHeight="1">
      <c r="A107" s="28">
        <v>2</v>
      </c>
      <c r="B107" s="28"/>
      <c r="C107" s="29" t="s">
        <v>76</v>
      </c>
      <c r="D107" s="29"/>
      <c r="E107" s="29"/>
      <c r="F107" s="29"/>
      <c r="G107" s="29"/>
      <c r="H107" s="29"/>
      <c r="I107" s="12" t="s">
        <v>52</v>
      </c>
      <c r="J107" s="30" t="s">
        <v>69</v>
      </c>
      <c r="K107" s="30"/>
      <c r="L107" s="30"/>
      <c r="M107" s="47">
        <f>M104/M99</f>
        <v>9.9166666666666661</v>
      </c>
      <c r="N107" s="47"/>
      <c r="O107" s="31"/>
      <c r="P107" s="31"/>
      <c r="Q107" s="47">
        <f>M107</f>
        <v>9.9166666666666661</v>
      </c>
      <c r="R107" s="47"/>
    </row>
    <row r="108" spans="1:18" s="11" customFormat="1" ht="21.75" customHeight="1">
      <c r="A108" s="48">
        <v>3</v>
      </c>
      <c r="B108" s="48"/>
      <c r="C108" s="49" t="s">
        <v>137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s="11" customFormat="1" ht="11.25" customHeight="1">
      <c r="A109" s="27" t="s">
        <v>50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 s="11" customFormat="1" ht="11.25" customHeight="1">
      <c r="A110" s="28">
        <v>1</v>
      </c>
      <c r="B110" s="28"/>
      <c r="C110" s="46" t="s">
        <v>121</v>
      </c>
      <c r="D110" s="29"/>
      <c r="E110" s="29"/>
      <c r="F110" s="29"/>
      <c r="G110" s="29"/>
      <c r="H110" s="29"/>
      <c r="I110" s="12" t="s">
        <v>52</v>
      </c>
      <c r="J110" s="30" t="s">
        <v>53</v>
      </c>
      <c r="K110" s="30"/>
      <c r="L110" s="30"/>
      <c r="M110" s="31">
        <v>1</v>
      </c>
      <c r="N110" s="31"/>
      <c r="O110" s="31"/>
      <c r="P110" s="31"/>
      <c r="Q110" s="31">
        <v>1</v>
      </c>
      <c r="R110" s="31"/>
    </row>
    <row r="111" spans="1:18" s="11" customFormat="1" ht="11.25" customHeight="1">
      <c r="A111" s="28">
        <v>2</v>
      </c>
      <c r="B111" s="28"/>
      <c r="C111" s="29" t="s">
        <v>78</v>
      </c>
      <c r="D111" s="29"/>
      <c r="E111" s="29"/>
      <c r="F111" s="29"/>
      <c r="G111" s="29"/>
      <c r="H111" s="29"/>
      <c r="I111" s="12" t="s">
        <v>52</v>
      </c>
      <c r="J111" s="30" t="s">
        <v>53</v>
      </c>
      <c r="K111" s="30"/>
      <c r="L111" s="30"/>
      <c r="M111" s="31">
        <v>990</v>
      </c>
      <c r="N111" s="31"/>
      <c r="O111" s="31">
        <v>80</v>
      </c>
      <c r="P111" s="31"/>
      <c r="Q111" s="31">
        <v>1070</v>
      </c>
      <c r="R111" s="31"/>
    </row>
    <row r="112" spans="1:18" s="11" customFormat="1" ht="11.25" customHeight="1">
      <c r="A112" s="28">
        <v>3</v>
      </c>
      <c r="B112" s="28"/>
      <c r="C112" s="29" t="s">
        <v>79</v>
      </c>
      <c r="D112" s="29"/>
      <c r="E112" s="29"/>
      <c r="F112" s="29"/>
      <c r="G112" s="29"/>
      <c r="H112" s="29"/>
      <c r="I112" s="12" t="s">
        <v>52</v>
      </c>
      <c r="J112" s="30" t="s">
        <v>53</v>
      </c>
      <c r="K112" s="30"/>
      <c r="L112" s="30"/>
      <c r="M112" s="31">
        <v>21.75</v>
      </c>
      <c r="N112" s="31"/>
      <c r="O112" s="31"/>
      <c r="P112" s="31"/>
      <c r="Q112" s="31">
        <v>21.75</v>
      </c>
      <c r="R112" s="31"/>
    </row>
    <row r="113" spans="1:18" s="11" customFormat="1" ht="11.25" customHeight="1">
      <c r="A113" s="28">
        <v>4</v>
      </c>
      <c r="B113" s="28"/>
      <c r="C113" s="46" t="s">
        <v>122</v>
      </c>
      <c r="D113" s="29"/>
      <c r="E113" s="29"/>
      <c r="F113" s="29"/>
      <c r="G113" s="29"/>
      <c r="H113" s="29"/>
      <c r="I113" s="12" t="s">
        <v>57</v>
      </c>
      <c r="J113" s="30" t="s">
        <v>53</v>
      </c>
      <c r="K113" s="30"/>
      <c r="L113" s="30"/>
      <c r="M113" s="31">
        <v>3975.0230000000001</v>
      </c>
      <c r="N113" s="31"/>
      <c r="O113" s="59">
        <v>300</v>
      </c>
      <c r="P113" s="59"/>
      <c r="Q113" s="31">
        <v>4275.0230000000001</v>
      </c>
      <c r="R113" s="31"/>
    </row>
    <row r="114" spans="1:18" s="11" customFormat="1" ht="11.25" customHeight="1">
      <c r="A114" s="27" t="s">
        <v>58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 s="11" customFormat="1" ht="11.25" customHeight="1">
      <c r="A115" s="28">
        <v>1</v>
      </c>
      <c r="B115" s="28"/>
      <c r="C115" s="29" t="s">
        <v>80</v>
      </c>
      <c r="D115" s="29"/>
      <c r="E115" s="29"/>
      <c r="F115" s="29"/>
      <c r="G115" s="29"/>
      <c r="H115" s="29"/>
      <c r="I115" s="12" t="s">
        <v>52</v>
      </c>
      <c r="J115" s="30" t="s">
        <v>53</v>
      </c>
      <c r="K115" s="30"/>
      <c r="L115" s="30"/>
      <c r="M115" s="31">
        <v>995</v>
      </c>
      <c r="N115" s="31"/>
      <c r="O115" s="31">
        <v>75</v>
      </c>
      <c r="P115" s="31"/>
      <c r="Q115" s="31">
        <f>M115+O115</f>
        <v>1070</v>
      </c>
      <c r="R115" s="31"/>
    </row>
    <row r="116" spans="1:18" s="11" customFormat="1" ht="11.25" customHeight="1">
      <c r="A116" s="27" t="s">
        <v>66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 s="11" customFormat="1" ht="11.25" customHeight="1">
      <c r="A117" s="28">
        <v>1</v>
      </c>
      <c r="B117" s="28"/>
      <c r="C117" s="29" t="s">
        <v>81</v>
      </c>
      <c r="D117" s="29"/>
      <c r="E117" s="29"/>
      <c r="F117" s="29"/>
      <c r="G117" s="29"/>
      <c r="H117" s="29"/>
      <c r="I117" s="12" t="s">
        <v>68</v>
      </c>
      <c r="J117" s="30" t="s">
        <v>69</v>
      </c>
      <c r="K117" s="30"/>
      <c r="L117" s="30"/>
      <c r="M117" s="62">
        <f>M113/M115*1000</f>
        <v>3994.9979899497489</v>
      </c>
      <c r="N117" s="62"/>
      <c r="O117" s="62">
        <f t="shared" ref="O117" si="0">O113/O115*1000</f>
        <v>4000</v>
      </c>
      <c r="P117" s="62"/>
      <c r="Q117" s="62">
        <f>Q113/Q115*1000</f>
        <v>3995.3485981308413</v>
      </c>
      <c r="R117" s="62"/>
    </row>
    <row r="118" spans="1:18" s="11" customFormat="1" ht="21.75" customHeight="1">
      <c r="A118" s="27" t="s">
        <v>70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1:18" s="11" customFormat="1" ht="21.75" customHeight="1">
      <c r="A119" s="28">
        <v>1</v>
      </c>
      <c r="B119" s="28"/>
      <c r="C119" s="29" t="s">
        <v>77</v>
      </c>
      <c r="D119" s="29"/>
      <c r="E119" s="29"/>
      <c r="F119" s="29"/>
      <c r="G119" s="29"/>
      <c r="H119" s="29"/>
      <c r="I119" s="12" t="s">
        <v>71</v>
      </c>
      <c r="J119" s="30" t="s">
        <v>69</v>
      </c>
      <c r="K119" s="30"/>
      <c r="L119" s="30"/>
      <c r="M119" s="32">
        <f>M115/308%-100</f>
        <v>223.05194805194805</v>
      </c>
      <c r="N119" s="32"/>
      <c r="O119" s="32">
        <f>O115/23%-100</f>
        <v>226.08695652173913</v>
      </c>
      <c r="P119" s="32"/>
      <c r="Q119" s="32">
        <f>Q115/331%-100</f>
        <v>223.26283987915406</v>
      </c>
      <c r="R119" s="32"/>
    </row>
    <row r="120" spans="1:18" s="11" customFormat="1" ht="21.75" customHeight="1">
      <c r="A120" s="48">
        <v>4</v>
      </c>
      <c r="B120" s="48"/>
      <c r="C120" s="49" t="s">
        <v>138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s="11" customFormat="1" ht="11.25" customHeight="1">
      <c r="A121" s="27" t="s">
        <v>50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1:18" s="11" customFormat="1" ht="11.25" customHeight="1">
      <c r="A122" s="28">
        <v>1</v>
      </c>
      <c r="B122" s="28"/>
      <c r="C122" s="29" t="s">
        <v>82</v>
      </c>
      <c r="D122" s="29"/>
      <c r="E122" s="29"/>
      <c r="F122" s="29"/>
      <c r="G122" s="29"/>
      <c r="H122" s="29"/>
      <c r="I122" s="12" t="s">
        <v>52</v>
      </c>
      <c r="J122" s="30" t="s">
        <v>53</v>
      </c>
      <c r="K122" s="30"/>
      <c r="L122" s="30"/>
      <c r="M122" s="47">
        <v>1</v>
      </c>
      <c r="N122" s="47"/>
      <c r="O122" s="31"/>
      <c r="P122" s="31"/>
      <c r="Q122" s="47">
        <v>1</v>
      </c>
      <c r="R122" s="47"/>
    </row>
    <row r="123" spans="1:18" s="11" customFormat="1" ht="11.25" customHeight="1">
      <c r="A123" s="28">
        <v>2</v>
      </c>
      <c r="B123" s="28"/>
      <c r="C123" s="29" t="s">
        <v>79</v>
      </c>
      <c r="D123" s="29"/>
      <c r="E123" s="29"/>
      <c r="F123" s="29"/>
      <c r="G123" s="29"/>
      <c r="H123" s="29"/>
      <c r="I123" s="12" t="s">
        <v>83</v>
      </c>
      <c r="J123" s="30" t="s">
        <v>53</v>
      </c>
      <c r="K123" s="30"/>
      <c r="L123" s="30"/>
      <c r="M123" s="32">
        <v>15.75</v>
      </c>
      <c r="N123" s="32"/>
      <c r="O123" s="31"/>
      <c r="P123" s="31"/>
      <c r="Q123" s="32">
        <v>15.75</v>
      </c>
      <c r="R123" s="32"/>
    </row>
    <row r="124" spans="1:18" s="11" customFormat="1" ht="29.25" customHeight="1">
      <c r="A124" s="28">
        <v>3</v>
      </c>
      <c r="B124" s="28"/>
      <c r="C124" s="46" t="s">
        <v>140</v>
      </c>
      <c r="D124" s="29"/>
      <c r="E124" s="29"/>
      <c r="F124" s="29"/>
      <c r="G124" s="29"/>
      <c r="H124" s="29"/>
      <c r="I124" s="12" t="s">
        <v>57</v>
      </c>
      <c r="J124" s="30" t="s">
        <v>53</v>
      </c>
      <c r="K124" s="30"/>
      <c r="L124" s="30"/>
      <c r="M124" s="60">
        <v>1889.2149999999999</v>
      </c>
      <c r="N124" s="60"/>
      <c r="O124" s="31"/>
      <c r="P124" s="31"/>
      <c r="Q124" s="60">
        <v>1889.2149999999999</v>
      </c>
      <c r="R124" s="60"/>
    </row>
    <row r="125" spans="1:18" s="11" customFormat="1" ht="11.25" customHeight="1">
      <c r="A125" s="27" t="s">
        <v>58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1:18" s="11" customFormat="1" ht="11.25" customHeight="1">
      <c r="A126" s="28">
        <v>1</v>
      </c>
      <c r="B126" s="28"/>
      <c r="C126" s="29" t="s">
        <v>84</v>
      </c>
      <c r="D126" s="29"/>
      <c r="E126" s="29"/>
      <c r="F126" s="29"/>
      <c r="G126" s="29"/>
      <c r="H126" s="29"/>
      <c r="I126" s="12" t="s">
        <v>52</v>
      </c>
      <c r="J126" s="30" t="s">
        <v>53</v>
      </c>
      <c r="K126" s="30"/>
      <c r="L126" s="30"/>
      <c r="M126" s="47">
        <v>38</v>
      </c>
      <c r="N126" s="47"/>
      <c r="O126" s="31"/>
      <c r="P126" s="31"/>
      <c r="Q126" s="47">
        <v>38</v>
      </c>
      <c r="R126" s="47"/>
    </row>
    <row r="127" spans="1:18" s="11" customFormat="1" ht="11.25" customHeight="1">
      <c r="A127" s="28">
        <v>2</v>
      </c>
      <c r="B127" s="28"/>
      <c r="C127" s="29" t="s">
        <v>85</v>
      </c>
      <c r="D127" s="29"/>
      <c r="E127" s="29"/>
      <c r="F127" s="29"/>
      <c r="G127" s="29"/>
      <c r="H127" s="29"/>
      <c r="I127" s="12" t="s">
        <v>52</v>
      </c>
      <c r="J127" s="30" t="s">
        <v>53</v>
      </c>
      <c r="K127" s="30"/>
      <c r="L127" s="30"/>
      <c r="M127" s="47">
        <v>12</v>
      </c>
      <c r="N127" s="47"/>
      <c r="O127" s="31"/>
      <c r="P127" s="31"/>
      <c r="Q127" s="47">
        <v>12</v>
      </c>
      <c r="R127" s="47"/>
    </row>
    <row r="128" spans="1:18" s="11" customFormat="1" ht="11.25" customHeight="1">
      <c r="A128" s="28">
        <v>3</v>
      </c>
      <c r="B128" s="28"/>
      <c r="C128" s="29" t="s">
        <v>86</v>
      </c>
      <c r="D128" s="29"/>
      <c r="E128" s="29"/>
      <c r="F128" s="29"/>
      <c r="G128" s="29"/>
      <c r="H128" s="29"/>
      <c r="I128" s="12" t="s">
        <v>87</v>
      </c>
      <c r="J128" s="30" t="s">
        <v>53</v>
      </c>
      <c r="K128" s="30"/>
      <c r="L128" s="30"/>
      <c r="M128" s="50">
        <v>13000</v>
      </c>
      <c r="N128" s="50"/>
      <c r="O128" s="31"/>
      <c r="P128" s="31"/>
      <c r="Q128" s="50">
        <v>13000</v>
      </c>
      <c r="R128" s="50"/>
    </row>
    <row r="129" spans="1:18" s="11" customFormat="1" ht="11.25" customHeight="1">
      <c r="A129" s="27" t="s">
        <v>66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1:18" s="11" customFormat="1" ht="11.25" customHeight="1">
      <c r="A130" s="28">
        <v>1</v>
      </c>
      <c r="B130" s="28"/>
      <c r="C130" s="29" t="s">
        <v>88</v>
      </c>
      <c r="D130" s="29"/>
      <c r="E130" s="29"/>
      <c r="F130" s="29"/>
      <c r="G130" s="29"/>
      <c r="H130" s="29"/>
      <c r="I130" s="12" t="s">
        <v>52</v>
      </c>
      <c r="J130" s="30" t="s">
        <v>69</v>
      </c>
      <c r="K130" s="30"/>
      <c r="L130" s="30"/>
      <c r="M130" s="47">
        <v>26</v>
      </c>
      <c r="N130" s="47"/>
      <c r="O130" s="31"/>
      <c r="P130" s="31"/>
      <c r="Q130" s="47">
        <v>26</v>
      </c>
      <c r="R130" s="47"/>
    </row>
    <row r="131" spans="1:18" s="11" customFormat="1" ht="11.25" customHeight="1">
      <c r="A131" s="27" t="s">
        <v>70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1:18" s="11" customFormat="1" ht="26.25" customHeight="1">
      <c r="A132" s="28">
        <v>1</v>
      </c>
      <c r="B132" s="28"/>
      <c r="C132" s="46" t="s">
        <v>143</v>
      </c>
      <c r="D132" s="29"/>
      <c r="E132" s="29"/>
      <c r="F132" s="29"/>
      <c r="G132" s="29"/>
      <c r="H132" s="29"/>
      <c r="I132" s="12" t="s">
        <v>71</v>
      </c>
      <c r="J132" s="30" t="s">
        <v>69</v>
      </c>
      <c r="K132" s="30"/>
      <c r="L132" s="30"/>
      <c r="M132" s="31">
        <v>5.56</v>
      </c>
      <c r="N132" s="31"/>
      <c r="O132" s="31"/>
      <c r="P132" s="31"/>
      <c r="Q132" s="31">
        <v>5.56</v>
      </c>
      <c r="R132" s="31"/>
    </row>
    <row r="133" spans="1:18" s="11" customFormat="1" ht="11.25" customHeight="1">
      <c r="A133" s="28">
        <v>2</v>
      </c>
      <c r="B133" s="28"/>
      <c r="C133" s="29" t="s">
        <v>89</v>
      </c>
      <c r="D133" s="29"/>
      <c r="E133" s="29"/>
      <c r="F133" s="29"/>
      <c r="G133" s="29"/>
      <c r="H133" s="29"/>
      <c r="I133" s="12" t="s">
        <v>71</v>
      </c>
      <c r="J133" s="30" t="s">
        <v>69</v>
      </c>
      <c r="K133" s="30"/>
      <c r="L133" s="30"/>
      <c r="M133" s="51">
        <v>2.62</v>
      </c>
      <c r="N133" s="51"/>
      <c r="O133" s="31"/>
      <c r="P133" s="31"/>
      <c r="Q133" s="32">
        <v>2.62</v>
      </c>
      <c r="R133" s="32"/>
    </row>
    <row r="134" spans="1:18" s="11" customFormat="1" ht="11.25" customHeight="1">
      <c r="A134" s="48">
        <v>5</v>
      </c>
      <c r="B134" s="48"/>
      <c r="C134" s="49" t="s">
        <v>38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s="11" customFormat="1" ht="11.25" customHeight="1">
      <c r="A135" s="27" t="s">
        <v>50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1:18" s="11" customFormat="1" ht="11.25" customHeight="1">
      <c r="A136" s="28">
        <v>1</v>
      </c>
      <c r="B136" s="28"/>
      <c r="C136" s="29" t="s">
        <v>90</v>
      </c>
      <c r="D136" s="29"/>
      <c r="E136" s="29"/>
      <c r="F136" s="29"/>
      <c r="G136" s="29"/>
      <c r="H136" s="29"/>
      <c r="I136" s="12" t="s">
        <v>52</v>
      </c>
      <c r="J136" s="30" t="s">
        <v>53</v>
      </c>
      <c r="K136" s="30"/>
      <c r="L136" s="30"/>
      <c r="M136" s="47">
        <v>1</v>
      </c>
      <c r="N136" s="47"/>
      <c r="O136" s="31"/>
      <c r="P136" s="31"/>
      <c r="Q136" s="47">
        <v>1</v>
      </c>
      <c r="R136" s="47"/>
    </row>
    <row r="137" spans="1:18" s="11" customFormat="1" ht="11.25" customHeight="1">
      <c r="A137" s="28">
        <v>2</v>
      </c>
      <c r="B137" s="28"/>
      <c r="C137" s="29" t="s">
        <v>91</v>
      </c>
      <c r="D137" s="29"/>
      <c r="E137" s="29"/>
      <c r="F137" s="29"/>
      <c r="G137" s="29"/>
      <c r="H137" s="29"/>
      <c r="I137" s="12" t="s">
        <v>83</v>
      </c>
      <c r="J137" s="30" t="s">
        <v>53</v>
      </c>
      <c r="K137" s="30"/>
      <c r="L137" s="30"/>
      <c r="M137" s="47">
        <v>236</v>
      </c>
      <c r="N137" s="47"/>
      <c r="O137" s="31"/>
      <c r="P137" s="31"/>
      <c r="Q137" s="47">
        <v>236</v>
      </c>
      <c r="R137" s="47"/>
    </row>
    <row r="138" spans="1:18" s="11" customFormat="1" ht="11.25" customHeight="1">
      <c r="A138" s="28">
        <v>3</v>
      </c>
      <c r="B138" s="28"/>
      <c r="C138" s="29" t="s">
        <v>92</v>
      </c>
      <c r="D138" s="29"/>
      <c r="E138" s="29"/>
      <c r="F138" s="29"/>
      <c r="G138" s="29"/>
      <c r="H138" s="29"/>
      <c r="I138" s="12" t="s">
        <v>83</v>
      </c>
      <c r="J138" s="30" t="s">
        <v>53</v>
      </c>
      <c r="K138" s="30"/>
      <c r="L138" s="30"/>
      <c r="M138" s="47">
        <v>42</v>
      </c>
      <c r="N138" s="47"/>
      <c r="O138" s="31"/>
      <c r="P138" s="31"/>
      <c r="Q138" s="47">
        <v>42</v>
      </c>
      <c r="R138" s="47"/>
    </row>
    <row r="139" spans="1:18" s="11" customFormat="1" ht="11.25" customHeight="1">
      <c r="A139" s="28">
        <v>4</v>
      </c>
      <c r="B139" s="28"/>
      <c r="C139" s="29" t="s">
        <v>93</v>
      </c>
      <c r="D139" s="29"/>
      <c r="E139" s="29"/>
      <c r="F139" s="29"/>
      <c r="G139" s="29"/>
      <c r="H139" s="29"/>
      <c r="I139" s="12" t="s">
        <v>83</v>
      </c>
      <c r="J139" s="30" t="s">
        <v>53</v>
      </c>
      <c r="K139" s="30"/>
      <c r="L139" s="30"/>
      <c r="M139" s="51">
        <v>32.5</v>
      </c>
      <c r="N139" s="51"/>
      <c r="O139" s="31"/>
      <c r="P139" s="31"/>
      <c r="Q139" s="51">
        <v>32.5</v>
      </c>
      <c r="R139" s="51"/>
    </row>
    <row r="140" spans="1:18" s="11" customFormat="1" ht="11.25" customHeight="1">
      <c r="A140" s="28">
        <v>5</v>
      </c>
      <c r="B140" s="28"/>
      <c r="C140" s="46" t="s">
        <v>123</v>
      </c>
      <c r="D140" s="29"/>
      <c r="E140" s="29"/>
      <c r="F140" s="29"/>
      <c r="G140" s="29"/>
      <c r="H140" s="29"/>
      <c r="I140" s="12" t="s">
        <v>83</v>
      </c>
      <c r="J140" s="30" t="s">
        <v>53</v>
      </c>
      <c r="K140" s="30"/>
      <c r="L140" s="30"/>
      <c r="M140" s="51">
        <v>74.5</v>
      </c>
      <c r="N140" s="51"/>
      <c r="O140" s="31"/>
      <c r="P140" s="31"/>
      <c r="Q140" s="51">
        <v>74.5</v>
      </c>
      <c r="R140" s="51"/>
    </row>
    <row r="141" spans="1:18" s="11" customFormat="1" ht="11.25" customHeight="1">
      <c r="A141" s="28">
        <v>6</v>
      </c>
      <c r="B141" s="28"/>
      <c r="C141" s="29" t="s">
        <v>94</v>
      </c>
      <c r="D141" s="29"/>
      <c r="E141" s="29"/>
      <c r="F141" s="29"/>
      <c r="G141" s="29"/>
      <c r="H141" s="29"/>
      <c r="I141" s="12" t="s">
        <v>83</v>
      </c>
      <c r="J141" s="30" t="s">
        <v>53</v>
      </c>
      <c r="K141" s="30"/>
      <c r="L141" s="30"/>
      <c r="M141" s="47">
        <v>87</v>
      </c>
      <c r="N141" s="47"/>
      <c r="O141" s="31"/>
      <c r="P141" s="31"/>
      <c r="Q141" s="47">
        <v>87</v>
      </c>
      <c r="R141" s="47"/>
    </row>
    <row r="142" spans="1:18" s="11" customFormat="1" ht="11.25" customHeight="1">
      <c r="A142" s="28">
        <v>7</v>
      </c>
      <c r="B142" s="28"/>
      <c r="C142" s="29" t="s">
        <v>95</v>
      </c>
      <c r="D142" s="29"/>
      <c r="E142" s="29"/>
      <c r="F142" s="29"/>
      <c r="G142" s="29"/>
      <c r="H142" s="29"/>
      <c r="I142" s="12" t="s">
        <v>57</v>
      </c>
      <c r="J142" s="30" t="s">
        <v>53</v>
      </c>
      <c r="K142" s="30"/>
      <c r="L142" s="30"/>
      <c r="M142" s="60">
        <v>31307</v>
      </c>
      <c r="N142" s="60"/>
      <c r="O142" s="59"/>
      <c r="P142" s="59"/>
      <c r="Q142" s="60">
        <v>31307</v>
      </c>
      <c r="R142" s="60"/>
    </row>
    <row r="143" spans="1:18" s="11" customFormat="1" ht="11.25" customHeight="1">
      <c r="A143" s="27" t="s">
        <v>58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1:18" s="11" customFormat="1" ht="11.25" customHeight="1">
      <c r="A144" s="28">
        <v>1</v>
      </c>
      <c r="B144" s="28"/>
      <c r="C144" s="29" t="s">
        <v>97</v>
      </c>
      <c r="D144" s="29"/>
      <c r="E144" s="29"/>
      <c r="F144" s="29"/>
      <c r="G144" s="29"/>
      <c r="H144" s="29"/>
      <c r="I144" s="12" t="s">
        <v>87</v>
      </c>
      <c r="J144" s="30" t="s">
        <v>53</v>
      </c>
      <c r="K144" s="30"/>
      <c r="L144" s="30"/>
      <c r="M144" s="50">
        <v>286130</v>
      </c>
      <c r="N144" s="50"/>
      <c r="O144" s="31"/>
      <c r="P144" s="31"/>
      <c r="Q144" s="50">
        <v>286130</v>
      </c>
      <c r="R144" s="50"/>
    </row>
    <row r="145" spans="1:18" s="11" customFormat="1" ht="11.25" customHeight="1">
      <c r="A145" s="28">
        <v>2</v>
      </c>
      <c r="B145" s="28"/>
      <c r="C145" s="29" t="s">
        <v>98</v>
      </c>
      <c r="D145" s="29"/>
      <c r="E145" s="29"/>
      <c r="F145" s="29"/>
      <c r="G145" s="29"/>
      <c r="H145" s="29"/>
      <c r="I145" s="12" t="s">
        <v>99</v>
      </c>
      <c r="J145" s="30" t="s">
        <v>53</v>
      </c>
      <c r="K145" s="30"/>
      <c r="L145" s="30"/>
      <c r="M145" s="31"/>
      <c r="N145" s="31"/>
      <c r="O145" s="31"/>
      <c r="P145" s="31"/>
      <c r="Q145" s="31"/>
      <c r="R145" s="31"/>
    </row>
    <row r="146" spans="1:18" s="11" customFormat="1" ht="11.25" customHeight="1">
      <c r="A146" s="28">
        <v>3</v>
      </c>
      <c r="B146" s="28"/>
      <c r="C146" s="29" t="s">
        <v>100</v>
      </c>
      <c r="D146" s="29"/>
      <c r="E146" s="29"/>
      <c r="F146" s="29"/>
      <c r="G146" s="29"/>
      <c r="H146" s="29"/>
      <c r="I146" s="12" t="s">
        <v>87</v>
      </c>
      <c r="J146" s="30" t="s">
        <v>53</v>
      </c>
      <c r="K146" s="30"/>
      <c r="L146" s="30"/>
      <c r="M146" s="50">
        <v>220100</v>
      </c>
      <c r="N146" s="50"/>
      <c r="O146" s="31"/>
      <c r="P146" s="31"/>
      <c r="Q146" s="50">
        <v>154070</v>
      </c>
      <c r="R146" s="50"/>
    </row>
    <row r="147" spans="1:18" s="11" customFormat="1" ht="11.25" customHeight="1">
      <c r="A147" s="28">
        <v>4</v>
      </c>
      <c r="B147" s="28"/>
      <c r="C147" s="29" t="s">
        <v>101</v>
      </c>
      <c r="D147" s="29"/>
      <c r="E147" s="29"/>
      <c r="F147" s="29"/>
      <c r="G147" s="29"/>
      <c r="H147" s="29"/>
      <c r="I147" s="12" t="s">
        <v>87</v>
      </c>
      <c r="J147" s="30" t="s">
        <v>53</v>
      </c>
      <c r="K147" s="30"/>
      <c r="L147" s="30"/>
      <c r="M147" s="50">
        <v>66030</v>
      </c>
      <c r="N147" s="50"/>
      <c r="O147" s="31"/>
      <c r="P147" s="31"/>
      <c r="Q147" s="50">
        <v>66030</v>
      </c>
      <c r="R147" s="50"/>
    </row>
    <row r="148" spans="1:18" s="11" customFormat="1" ht="11.25" customHeight="1">
      <c r="A148" s="28">
        <v>5</v>
      </c>
      <c r="B148" s="28"/>
      <c r="C148" s="29" t="s">
        <v>102</v>
      </c>
      <c r="D148" s="29"/>
      <c r="E148" s="29"/>
      <c r="F148" s="29"/>
      <c r="G148" s="29"/>
      <c r="H148" s="29"/>
      <c r="I148" s="12" t="s">
        <v>57</v>
      </c>
      <c r="J148" s="30" t="s">
        <v>53</v>
      </c>
      <c r="K148" s="30"/>
      <c r="L148" s="30"/>
      <c r="M148" s="59">
        <v>31307</v>
      </c>
      <c r="N148" s="59"/>
      <c r="O148" s="59">
        <v>15619.82</v>
      </c>
      <c r="P148" s="59"/>
      <c r="Q148" s="59">
        <v>46926.82</v>
      </c>
      <c r="R148" s="59"/>
    </row>
    <row r="149" spans="1:18" s="11" customFormat="1" ht="11.25" customHeight="1">
      <c r="A149" s="28">
        <v>6</v>
      </c>
      <c r="B149" s="28"/>
      <c r="C149" s="29" t="s">
        <v>103</v>
      </c>
      <c r="D149" s="29"/>
      <c r="E149" s="29"/>
      <c r="F149" s="29"/>
      <c r="G149" s="29"/>
      <c r="H149" s="29"/>
      <c r="I149" s="12" t="s">
        <v>99</v>
      </c>
      <c r="J149" s="30" t="s">
        <v>53</v>
      </c>
      <c r="K149" s="30"/>
      <c r="L149" s="30"/>
      <c r="M149" s="31"/>
      <c r="N149" s="31"/>
      <c r="O149" s="31"/>
      <c r="P149" s="31"/>
      <c r="Q149" s="31"/>
      <c r="R149" s="31"/>
    </row>
    <row r="150" spans="1:18" s="11" customFormat="1" ht="11.25" customHeight="1">
      <c r="A150" s="28">
        <v>7</v>
      </c>
      <c r="B150" s="28"/>
      <c r="C150" s="29" t="s">
        <v>104</v>
      </c>
      <c r="D150" s="29"/>
      <c r="E150" s="29"/>
      <c r="F150" s="29"/>
      <c r="G150" s="29"/>
      <c r="H150" s="29"/>
      <c r="I150" s="12" t="s">
        <v>57</v>
      </c>
      <c r="J150" s="30" t="s">
        <v>53</v>
      </c>
      <c r="K150" s="30"/>
      <c r="L150" s="30"/>
      <c r="M150" s="59">
        <v>31307</v>
      </c>
      <c r="N150" s="59"/>
      <c r="O150" s="59"/>
      <c r="P150" s="59"/>
      <c r="Q150" s="59">
        <f>M150</f>
        <v>31307</v>
      </c>
      <c r="R150" s="59"/>
    </row>
    <row r="151" spans="1:18" s="11" customFormat="1" ht="11.25" customHeight="1">
      <c r="A151" s="28">
        <v>8</v>
      </c>
      <c r="B151" s="28"/>
      <c r="C151" s="29" t="s">
        <v>105</v>
      </c>
      <c r="D151" s="29"/>
      <c r="E151" s="29"/>
      <c r="F151" s="29"/>
      <c r="G151" s="29"/>
      <c r="H151" s="29"/>
      <c r="I151" s="12" t="s">
        <v>57</v>
      </c>
      <c r="J151" s="30" t="s">
        <v>53</v>
      </c>
      <c r="K151" s="30"/>
      <c r="L151" s="30"/>
      <c r="M151" s="59"/>
      <c r="N151" s="59"/>
      <c r="O151" s="59">
        <v>15619.82</v>
      </c>
      <c r="P151" s="59"/>
      <c r="Q151" s="59">
        <f>O151</f>
        <v>15619.82</v>
      </c>
      <c r="R151" s="59"/>
    </row>
    <row r="152" spans="1:18" s="11" customFormat="1" ht="11.25" customHeight="1">
      <c r="A152" s="28">
        <v>9</v>
      </c>
      <c r="B152" s="28"/>
      <c r="C152" s="29" t="s">
        <v>106</v>
      </c>
      <c r="D152" s="29"/>
      <c r="E152" s="29"/>
      <c r="F152" s="29"/>
      <c r="G152" s="29"/>
      <c r="H152" s="29"/>
      <c r="I152" s="12" t="s">
        <v>57</v>
      </c>
      <c r="J152" s="30" t="s">
        <v>53</v>
      </c>
      <c r="K152" s="30"/>
      <c r="L152" s="30"/>
      <c r="M152" s="59"/>
      <c r="N152" s="59"/>
      <c r="O152" s="59">
        <v>14750.67</v>
      </c>
      <c r="P152" s="59"/>
      <c r="Q152" s="59">
        <f>O152</f>
        <v>14750.67</v>
      </c>
      <c r="R152" s="59"/>
    </row>
    <row r="153" spans="1:18" s="11" customFormat="1" ht="11.25" customHeight="1">
      <c r="A153" s="33">
        <v>10</v>
      </c>
      <c r="B153" s="34"/>
      <c r="C153" s="40" t="s">
        <v>107</v>
      </c>
      <c r="D153" s="38"/>
      <c r="E153" s="38"/>
      <c r="F153" s="38"/>
      <c r="G153" s="38"/>
      <c r="H153" s="39"/>
      <c r="I153" s="18" t="s">
        <v>141</v>
      </c>
      <c r="J153" s="52" t="s">
        <v>53</v>
      </c>
      <c r="K153" s="53"/>
      <c r="L153" s="54"/>
      <c r="O153" s="55">
        <v>220100</v>
      </c>
      <c r="P153" s="56"/>
      <c r="Q153" s="55">
        <v>220100</v>
      </c>
      <c r="R153" s="56"/>
    </row>
    <row r="154" spans="1:18" s="11" customFormat="1" ht="11.25" customHeight="1">
      <c r="A154" s="27" t="s">
        <v>66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1:18" s="11" customFormat="1" ht="11.25" customHeight="1">
      <c r="A155" s="28">
        <v>1</v>
      </c>
      <c r="B155" s="28"/>
      <c r="C155" s="29" t="s">
        <v>107</v>
      </c>
      <c r="D155" s="29"/>
      <c r="E155" s="29"/>
      <c r="F155" s="29"/>
      <c r="G155" s="29"/>
      <c r="H155" s="29"/>
      <c r="I155" s="18" t="s">
        <v>141</v>
      </c>
      <c r="J155" s="30" t="s">
        <v>53</v>
      </c>
      <c r="K155" s="30"/>
      <c r="L155" s="30"/>
      <c r="O155" s="31">
        <v>220100</v>
      </c>
      <c r="P155" s="31"/>
      <c r="Q155" s="31">
        <v>220100</v>
      </c>
      <c r="R155" s="31"/>
    </row>
    <row r="156" spans="1:18" s="11" customFormat="1" ht="11.25" customHeight="1">
      <c r="A156" s="28">
        <v>2</v>
      </c>
      <c r="B156" s="28"/>
      <c r="C156" s="29" t="s">
        <v>96</v>
      </c>
      <c r="D156" s="29"/>
      <c r="E156" s="29"/>
      <c r="F156" s="29"/>
      <c r="G156" s="29"/>
      <c r="H156" s="29"/>
      <c r="I156" s="12" t="s">
        <v>68</v>
      </c>
      <c r="J156" s="30" t="s">
        <v>69</v>
      </c>
      <c r="K156" s="30"/>
      <c r="L156" s="30"/>
      <c r="O156" s="32">
        <v>67.02</v>
      </c>
      <c r="P156" s="32"/>
      <c r="Q156" s="32">
        <v>67.02</v>
      </c>
      <c r="R156" s="32"/>
    </row>
    <row r="157" spans="1:18" s="11" customFormat="1" ht="11.25" customHeight="1">
      <c r="A157" s="27" t="s">
        <v>70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1:18" s="11" customFormat="1" ht="21.75" customHeight="1">
      <c r="A158" s="28">
        <v>1</v>
      </c>
      <c r="B158" s="28"/>
      <c r="C158" s="29" t="s">
        <v>108</v>
      </c>
      <c r="D158" s="29"/>
      <c r="E158" s="29"/>
      <c r="F158" s="29"/>
      <c r="G158" s="29"/>
      <c r="H158" s="29"/>
      <c r="I158" s="12" t="s">
        <v>71</v>
      </c>
      <c r="J158" s="30" t="s">
        <v>69</v>
      </c>
      <c r="K158" s="30"/>
      <c r="L158" s="30"/>
      <c r="M158" s="31"/>
      <c r="N158" s="31"/>
      <c r="O158" s="32">
        <f>M144/269424%-100</f>
        <v>6.2006354296573534</v>
      </c>
      <c r="P158" s="32"/>
      <c r="Q158" s="32">
        <f>O158</f>
        <v>6.2006354296573534</v>
      </c>
      <c r="R158" s="31"/>
    </row>
    <row r="159" spans="1:18" s="11" customFormat="1" ht="21.75" customHeight="1">
      <c r="A159" s="28">
        <v>2</v>
      </c>
      <c r="B159" s="28"/>
      <c r="C159" s="29" t="s">
        <v>109</v>
      </c>
      <c r="D159" s="29"/>
      <c r="E159" s="29"/>
      <c r="F159" s="29"/>
      <c r="G159" s="29"/>
      <c r="H159" s="29"/>
      <c r="I159" s="12" t="s">
        <v>71</v>
      </c>
      <c r="J159" s="30" t="s">
        <v>69</v>
      </c>
      <c r="K159" s="30"/>
      <c r="L159" s="30"/>
      <c r="M159" s="31"/>
      <c r="N159" s="31"/>
      <c r="O159" s="31">
        <v>66.709999999999994</v>
      </c>
      <c r="P159" s="31"/>
      <c r="Q159" s="31">
        <v>66.709999999999994</v>
      </c>
      <c r="R159" s="31"/>
    </row>
    <row r="160" spans="1:18" s="11" customFormat="1" ht="15" customHeight="1">
      <c r="A160" s="35">
        <v>5</v>
      </c>
      <c r="B160" s="36"/>
      <c r="C160" s="37" t="s">
        <v>124</v>
      </c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9"/>
    </row>
    <row r="161" spans="1:18" s="11" customFormat="1" ht="12" customHeight="1">
      <c r="A161" s="25" t="s">
        <v>50</v>
      </c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1:18" s="11" customFormat="1" ht="16.5" customHeight="1">
      <c r="A162" s="20">
        <v>1</v>
      </c>
      <c r="B162" s="20"/>
      <c r="C162" s="21" t="s">
        <v>125</v>
      </c>
      <c r="D162" s="21"/>
      <c r="E162" s="21"/>
      <c r="F162" s="21"/>
      <c r="G162" s="21"/>
      <c r="H162" s="21"/>
      <c r="I162" s="17" t="s">
        <v>57</v>
      </c>
      <c r="J162" s="22" t="s">
        <v>53</v>
      </c>
      <c r="K162" s="22"/>
      <c r="L162" s="22"/>
      <c r="M162" s="26">
        <v>55.42</v>
      </c>
      <c r="N162" s="26"/>
      <c r="O162" s="24"/>
      <c r="P162" s="24"/>
      <c r="Q162" s="63">
        <f>M162</f>
        <v>55.42</v>
      </c>
      <c r="R162" s="63"/>
    </row>
    <row r="163" spans="1:18" s="11" customFormat="1" ht="11.25" customHeight="1">
      <c r="A163" s="25" t="s">
        <v>58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1:18" s="11" customFormat="1" ht="13.5" customHeight="1">
      <c r="A164" s="20">
        <v>1</v>
      </c>
      <c r="B164" s="20"/>
      <c r="C164" s="22" t="s">
        <v>126</v>
      </c>
      <c r="D164" s="21"/>
      <c r="E164" s="21"/>
      <c r="F164" s="21"/>
      <c r="G164" s="21"/>
      <c r="H164" s="21"/>
      <c r="I164" s="17" t="s">
        <v>52</v>
      </c>
      <c r="J164" s="22" t="s">
        <v>53</v>
      </c>
      <c r="K164" s="22"/>
      <c r="L164" s="22"/>
      <c r="M164" s="61">
        <v>4</v>
      </c>
      <c r="N164" s="61"/>
      <c r="O164" s="24"/>
      <c r="P164" s="24"/>
      <c r="Q164" s="61">
        <f>M164</f>
        <v>4</v>
      </c>
      <c r="R164" s="61"/>
    </row>
    <row r="165" spans="1:18" s="11" customFormat="1" ht="15.75" customHeight="1">
      <c r="A165" s="25" t="s">
        <v>66</v>
      </c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1:18" s="11" customFormat="1" ht="15" customHeight="1">
      <c r="A166" s="20">
        <v>1</v>
      </c>
      <c r="B166" s="20"/>
      <c r="C166" s="21" t="s">
        <v>127</v>
      </c>
      <c r="D166" s="21"/>
      <c r="E166" s="21"/>
      <c r="F166" s="21"/>
      <c r="G166" s="21"/>
      <c r="H166" s="21"/>
      <c r="I166" s="17" t="s">
        <v>57</v>
      </c>
      <c r="J166" s="22" t="s">
        <v>69</v>
      </c>
      <c r="K166" s="22"/>
      <c r="L166" s="22"/>
      <c r="M166" s="26">
        <f>M162/M164</f>
        <v>13.855</v>
      </c>
      <c r="N166" s="26"/>
      <c r="O166" s="24"/>
      <c r="P166" s="24"/>
      <c r="Q166" s="26">
        <f>M166</f>
        <v>13.855</v>
      </c>
      <c r="R166" s="26"/>
    </row>
    <row r="167" spans="1:18" s="11" customFormat="1" ht="14.25" customHeight="1">
      <c r="A167" s="25" t="s">
        <v>70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1:18" s="11" customFormat="1" ht="24" customHeight="1">
      <c r="A168" s="20">
        <v>1</v>
      </c>
      <c r="B168" s="20"/>
      <c r="C168" s="21" t="s">
        <v>128</v>
      </c>
      <c r="D168" s="21"/>
      <c r="E168" s="21"/>
      <c r="F168" s="21"/>
      <c r="G168" s="21"/>
      <c r="H168" s="21"/>
      <c r="I168" s="17" t="s">
        <v>57</v>
      </c>
      <c r="J168" s="22" t="s">
        <v>69</v>
      </c>
      <c r="K168" s="22"/>
      <c r="L168" s="22"/>
      <c r="M168" s="23">
        <f>M162*10%</f>
        <v>5.5420000000000007</v>
      </c>
      <c r="N168" s="23"/>
      <c r="O168" s="24"/>
      <c r="P168" s="24"/>
      <c r="Q168" s="23">
        <f>M168</f>
        <v>5.5420000000000007</v>
      </c>
      <c r="R168" s="23"/>
    </row>
    <row r="169" spans="1:18" s="11" customFormat="1" ht="11.25" customHeight="1">
      <c r="A169" s="48">
        <v>6</v>
      </c>
      <c r="B169" s="48"/>
      <c r="C169" s="49" t="s">
        <v>40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</row>
    <row r="170" spans="1:18" s="11" customFormat="1" ht="11.25" customHeight="1">
      <c r="A170" s="27" t="s">
        <v>58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s="11" customFormat="1" ht="11.25" customHeight="1">
      <c r="A171" s="28">
        <v>1</v>
      </c>
      <c r="B171" s="28"/>
      <c r="C171" s="29" t="s">
        <v>110</v>
      </c>
      <c r="D171" s="29"/>
      <c r="E171" s="29"/>
      <c r="F171" s="29"/>
      <c r="G171" s="29"/>
      <c r="H171" s="29"/>
      <c r="I171" s="12" t="s">
        <v>52</v>
      </c>
      <c r="J171" s="30" t="s">
        <v>53</v>
      </c>
      <c r="K171" s="30"/>
      <c r="L171" s="30"/>
      <c r="M171" s="31"/>
      <c r="N171" s="31"/>
      <c r="O171" s="47">
        <v>1</v>
      </c>
      <c r="P171" s="47"/>
      <c r="Q171" s="47">
        <v>1</v>
      </c>
      <c r="R171" s="47"/>
    </row>
    <row r="172" spans="1:18" s="11" customFormat="1" ht="11.25" customHeight="1">
      <c r="A172" s="27" t="s">
        <v>50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1:18" s="11" customFormat="1" ht="21.75" customHeight="1">
      <c r="A173" s="28">
        <v>1</v>
      </c>
      <c r="B173" s="28"/>
      <c r="C173" s="29" t="s">
        <v>111</v>
      </c>
      <c r="D173" s="29"/>
      <c r="E173" s="29"/>
      <c r="F173" s="29"/>
      <c r="G173" s="29"/>
      <c r="H173" s="29"/>
      <c r="I173" s="12" t="s">
        <v>57</v>
      </c>
      <c r="J173" s="30" t="s">
        <v>53</v>
      </c>
      <c r="K173" s="30"/>
      <c r="L173" s="30"/>
      <c r="M173" s="31"/>
      <c r="N173" s="31"/>
      <c r="O173" s="51">
        <v>9.5</v>
      </c>
      <c r="P173" s="51"/>
      <c r="Q173" s="51">
        <v>9.5</v>
      </c>
      <c r="R173" s="51"/>
    </row>
    <row r="174" spans="1:18" s="11" customFormat="1" ht="11.25" customHeight="1">
      <c r="A174" s="27" t="s">
        <v>66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1:18" s="11" customFormat="1" ht="11.25" customHeight="1">
      <c r="A175" s="28">
        <v>1</v>
      </c>
      <c r="B175" s="28"/>
      <c r="C175" s="29" t="s">
        <v>112</v>
      </c>
      <c r="D175" s="29"/>
      <c r="E175" s="29"/>
      <c r="F175" s="29"/>
      <c r="G175" s="29"/>
      <c r="H175" s="29"/>
      <c r="I175" s="12" t="s">
        <v>57</v>
      </c>
      <c r="J175" s="30" t="s">
        <v>69</v>
      </c>
      <c r="K175" s="30"/>
      <c r="L175" s="30"/>
      <c r="M175" s="31"/>
      <c r="N175" s="31"/>
      <c r="O175" s="51">
        <v>9.5</v>
      </c>
      <c r="P175" s="51"/>
      <c r="Q175" s="51">
        <v>9.5</v>
      </c>
      <c r="R175" s="51"/>
    </row>
    <row r="176" spans="1:18" s="11" customFormat="1" ht="11.25" customHeight="1">
      <c r="A176" s="27" t="s">
        <v>70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1:18" s="11" customFormat="1" ht="21.75" customHeight="1">
      <c r="A177" s="28">
        <v>1</v>
      </c>
      <c r="B177" s="28"/>
      <c r="C177" s="29" t="s">
        <v>113</v>
      </c>
      <c r="D177" s="29"/>
      <c r="E177" s="29"/>
      <c r="F177" s="29"/>
      <c r="G177" s="29"/>
      <c r="H177" s="29"/>
      <c r="I177" s="12" t="s">
        <v>57</v>
      </c>
      <c r="J177" s="30" t="s">
        <v>69</v>
      </c>
      <c r="K177" s="30"/>
      <c r="L177" s="30"/>
      <c r="M177" s="31"/>
      <c r="N177" s="31"/>
      <c r="O177" s="31">
        <v>0.95</v>
      </c>
      <c r="P177" s="31"/>
      <c r="Q177" s="32">
        <v>0.95</v>
      </c>
      <c r="R177" s="32"/>
    </row>
    <row r="178" spans="1:18" s="11" customFormat="1" ht="11.25" customHeight="1">
      <c r="A178" s="48">
        <v>7</v>
      </c>
      <c r="B178" s="48"/>
      <c r="C178" s="49" t="s">
        <v>41</v>
      </c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</row>
    <row r="179" spans="1:18" s="11" customFormat="1" ht="11.25" customHeight="1">
      <c r="A179" s="27" t="s">
        <v>50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1:18" s="11" customFormat="1" ht="11.25" customHeight="1">
      <c r="A180" s="28">
        <v>1</v>
      </c>
      <c r="B180" s="28"/>
      <c r="C180" s="29" t="s">
        <v>114</v>
      </c>
      <c r="D180" s="29"/>
      <c r="E180" s="29"/>
      <c r="F180" s="29"/>
      <c r="G180" s="29"/>
      <c r="H180" s="29"/>
      <c r="I180" s="12" t="s">
        <v>57</v>
      </c>
      <c r="J180" s="30" t="s">
        <v>53</v>
      </c>
      <c r="K180" s="30"/>
      <c r="L180" s="30"/>
      <c r="M180" s="31"/>
      <c r="N180" s="31"/>
      <c r="O180" s="50">
        <v>1850</v>
      </c>
      <c r="P180" s="50"/>
      <c r="Q180" s="50">
        <v>1850</v>
      </c>
      <c r="R180" s="50"/>
    </row>
    <row r="181" spans="1:18" s="11" customFormat="1" ht="11.25" customHeight="1">
      <c r="A181" s="27" t="s">
        <v>58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1:18" s="11" customFormat="1" ht="11.25" customHeight="1">
      <c r="A182" s="28">
        <v>1</v>
      </c>
      <c r="B182" s="28"/>
      <c r="C182" s="29" t="s">
        <v>115</v>
      </c>
      <c r="D182" s="29"/>
      <c r="E182" s="29"/>
      <c r="F182" s="29"/>
      <c r="G182" s="29"/>
      <c r="H182" s="29"/>
      <c r="I182" s="12" t="s">
        <v>52</v>
      </c>
      <c r="J182" s="30" t="s">
        <v>53</v>
      </c>
      <c r="K182" s="30"/>
      <c r="L182" s="30"/>
      <c r="M182" s="31"/>
      <c r="N182" s="31"/>
      <c r="O182" s="47">
        <v>2</v>
      </c>
      <c r="P182" s="47"/>
      <c r="Q182" s="47">
        <v>2</v>
      </c>
      <c r="R182" s="47"/>
    </row>
    <row r="183" spans="1:18" s="11" customFormat="1" ht="11.25" customHeight="1">
      <c r="A183" s="27" t="s">
        <v>66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1:18" s="11" customFormat="1" ht="11.25" customHeight="1">
      <c r="A184" s="28">
        <v>1</v>
      </c>
      <c r="B184" s="28"/>
      <c r="C184" s="29" t="s">
        <v>116</v>
      </c>
      <c r="D184" s="29"/>
      <c r="E184" s="29"/>
      <c r="F184" s="29"/>
      <c r="G184" s="29"/>
      <c r="H184" s="29"/>
      <c r="I184" s="12" t="s">
        <v>57</v>
      </c>
      <c r="J184" s="30" t="s">
        <v>69</v>
      </c>
      <c r="K184" s="30"/>
      <c r="L184" s="30"/>
      <c r="M184" s="31"/>
      <c r="N184" s="31"/>
      <c r="O184" s="47">
        <v>925</v>
      </c>
      <c r="P184" s="47"/>
      <c r="Q184" s="47">
        <v>925</v>
      </c>
      <c r="R184" s="47"/>
    </row>
    <row r="185" spans="1:18" s="11" customFormat="1" ht="11.25" customHeight="1">
      <c r="A185" s="27" t="s">
        <v>70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1:18" s="11" customFormat="1" ht="21.75" customHeight="1">
      <c r="A186" s="28">
        <v>1</v>
      </c>
      <c r="B186" s="28"/>
      <c r="C186" s="46" t="s">
        <v>129</v>
      </c>
      <c r="D186" s="29"/>
      <c r="E186" s="29"/>
      <c r="F186" s="29"/>
      <c r="G186" s="29"/>
      <c r="H186" s="29"/>
      <c r="I186" s="18" t="s">
        <v>130</v>
      </c>
      <c r="J186" s="30" t="s">
        <v>69</v>
      </c>
      <c r="K186" s="30"/>
      <c r="L186" s="30"/>
      <c r="M186" s="31"/>
      <c r="N186" s="31"/>
      <c r="O186" s="47">
        <v>185</v>
      </c>
      <c r="P186" s="47"/>
      <c r="Q186" s="47">
        <v>185</v>
      </c>
      <c r="R186" s="47"/>
    </row>
    <row r="189" spans="1:18" ht="36.75" customHeight="1">
      <c r="A189"/>
      <c r="B189" s="41" t="s">
        <v>117</v>
      </c>
      <c r="C189" s="41"/>
      <c r="D189" s="41"/>
      <c r="E189" s="41"/>
      <c r="F189"/>
      <c r="G189" s="7"/>
      <c r="H189"/>
      <c r="I189"/>
      <c r="J189"/>
      <c r="K189"/>
      <c r="L189"/>
      <c r="M189" s="42" t="s">
        <v>118</v>
      </c>
      <c r="N189" s="42"/>
      <c r="O189" s="42"/>
      <c r="P189"/>
      <c r="Q189"/>
      <c r="R189"/>
    </row>
    <row r="190" spans="1:18" s="1" customFormat="1" ht="3.75" customHeight="1">
      <c r="G190" s="13"/>
      <c r="H190" s="14"/>
      <c r="I190" s="14"/>
      <c r="M190" s="13"/>
      <c r="N190" s="13"/>
      <c r="O190" s="13"/>
    </row>
    <row r="191" spans="1:18" s="1" customFormat="1" ht="3.75" customHeight="1"/>
    <row r="192" spans="1:18" ht="11.25" customHeight="1">
      <c r="A192"/>
      <c r="B192"/>
      <c r="C192"/>
      <c r="D192"/>
      <c r="E192"/>
      <c r="F192"/>
      <c r="G192" s="43" t="s">
        <v>119</v>
      </c>
      <c r="H192" s="43"/>
      <c r="I192" s="43"/>
      <c r="J192"/>
      <c r="K192"/>
      <c r="L192"/>
      <c r="M192"/>
      <c r="N192" s="15" t="s">
        <v>120</v>
      </c>
      <c r="O192"/>
      <c r="P192"/>
      <c r="Q192"/>
      <c r="R192"/>
    </row>
    <row r="193" spans="1:18" ht="11.25" customHeight="1">
      <c r="A193"/>
      <c r="B193"/>
      <c r="C193"/>
      <c r="D193"/>
      <c r="E193"/>
      <c r="F193"/>
      <c r="G193" s="16"/>
      <c r="H193" s="16"/>
      <c r="I193" s="16"/>
      <c r="J193"/>
      <c r="K193"/>
      <c r="L193"/>
      <c r="M193"/>
      <c r="N193" s="16"/>
      <c r="O193"/>
      <c r="P193"/>
      <c r="Q193"/>
      <c r="R193"/>
    </row>
    <row r="194" spans="1:18">
      <c r="B194" s="1" t="s">
        <v>144</v>
      </c>
    </row>
    <row r="196" spans="1:18" ht="27.75" customHeight="1">
      <c r="A196"/>
      <c r="B196" s="44" t="s">
        <v>131</v>
      </c>
      <c r="C196" s="44"/>
      <c r="D196" s="44"/>
      <c r="E196" s="44"/>
      <c r="F196"/>
      <c r="G196" s="7"/>
      <c r="H196"/>
      <c r="I196"/>
      <c r="J196"/>
      <c r="K196"/>
      <c r="L196"/>
      <c r="M196" s="19"/>
      <c r="N196" s="45" t="s">
        <v>132</v>
      </c>
      <c r="O196" s="45"/>
      <c r="P196"/>
      <c r="Q196"/>
      <c r="R196"/>
    </row>
    <row r="197" spans="1:18" s="1" customFormat="1" ht="3.75" customHeight="1">
      <c r="G197" s="13"/>
      <c r="H197" s="14"/>
      <c r="I197" s="14"/>
      <c r="M197" s="13"/>
      <c r="N197" s="13"/>
      <c r="O197" s="13"/>
    </row>
    <row r="198" spans="1:18" s="1" customFormat="1" ht="3.75" customHeight="1"/>
    <row r="199" spans="1:18" ht="11.25" customHeight="1">
      <c r="A199"/>
      <c r="B199"/>
      <c r="C199"/>
      <c r="D199"/>
      <c r="E199"/>
      <c r="F199"/>
      <c r="G199" s="43" t="s">
        <v>119</v>
      </c>
      <c r="H199" s="43"/>
      <c r="I199" s="43"/>
      <c r="J199"/>
      <c r="K199"/>
      <c r="L199"/>
      <c r="M199"/>
      <c r="N199" s="15" t="s">
        <v>120</v>
      </c>
      <c r="O199"/>
      <c r="P199"/>
      <c r="Q199"/>
      <c r="R199"/>
    </row>
  </sheetData>
  <mergeCells count="625">
    <mergeCell ref="A44:B44"/>
    <mergeCell ref="C44:Q44"/>
    <mergeCell ref="A45:B45"/>
    <mergeCell ref="C45:Q45"/>
    <mergeCell ref="A46:B46"/>
    <mergeCell ref="C46:Q46"/>
    <mergeCell ref="A47:B47"/>
    <mergeCell ref="C47:Q47"/>
    <mergeCell ref="A14:Q14"/>
    <mergeCell ref="A15:Q15"/>
    <mergeCell ref="B19:C19"/>
    <mergeCell ref="E19:Q19"/>
    <mergeCell ref="B20:C20"/>
    <mergeCell ref="E20:Q20"/>
    <mergeCell ref="B30:Q30"/>
    <mergeCell ref="B32:Q32"/>
    <mergeCell ref="B34:Q34"/>
    <mergeCell ref="N2:Q2"/>
    <mergeCell ref="N3:Q3"/>
    <mergeCell ref="M7:Q7"/>
    <mergeCell ref="M8:Q8"/>
    <mergeCell ref="M10:Q10"/>
    <mergeCell ref="M11:Q11"/>
    <mergeCell ref="B26:C26"/>
    <mergeCell ref="H26:Q26"/>
    <mergeCell ref="B28:Q28"/>
    <mergeCell ref="B22:C22"/>
    <mergeCell ref="E22:Q22"/>
    <mergeCell ref="B23:C23"/>
    <mergeCell ref="E23:Q23"/>
    <mergeCell ref="B25:C25"/>
    <mergeCell ref="E25:F25"/>
    <mergeCell ref="H25:Q25"/>
    <mergeCell ref="A53:B53"/>
    <mergeCell ref="C53:I53"/>
    <mergeCell ref="J53:K53"/>
    <mergeCell ref="L53:M53"/>
    <mergeCell ref="N53:O53"/>
    <mergeCell ref="P53:Q53"/>
    <mergeCell ref="B35:Q35"/>
    <mergeCell ref="A39:B39"/>
    <mergeCell ref="C39:Q39"/>
    <mergeCell ref="B49:P49"/>
    <mergeCell ref="A51:B52"/>
    <mergeCell ref="C51:I52"/>
    <mergeCell ref="J51:K52"/>
    <mergeCell ref="L51:M52"/>
    <mergeCell ref="N51:O52"/>
    <mergeCell ref="P51:Q52"/>
    <mergeCell ref="A40:B40"/>
    <mergeCell ref="C40:Q40"/>
    <mergeCell ref="A41:B41"/>
    <mergeCell ref="C41:Q41"/>
    <mergeCell ref="A42:B42"/>
    <mergeCell ref="C42:Q42"/>
    <mergeCell ref="A43:B43"/>
    <mergeCell ref="C43:Q43"/>
    <mergeCell ref="A55:B55"/>
    <mergeCell ref="C55:I55"/>
    <mergeCell ref="J55:K55"/>
    <mergeCell ref="L55:M55"/>
    <mergeCell ref="N55:O55"/>
    <mergeCell ref="P55:Q55"/>
    <mergeCell ref="A54:B54"/>
    <mergeCell ref="C54:I54"/>
    <mergeCell ref="J54:K54"/>
    <mergeCell ref="L54:M54"/>
    <mergeCell ref="N54:O54"/>
    <mergeCell ref="P54:Q54"/>
    <mergeCell ref="A57:B57"/>
    <mergeCell ref="C57:I57"/>
    <mergeCell ref="J57:K57"/>
    <mergeCell ref="L57:M57"/>
    <mergeCell ref="N57:O57"/>
    <mergeCell ref="P57:Q57"/>
    <mergeCell ref="A56:B56"/>
    <mergeCell ref="C56:I56"/>
    <mergeCell ref="J56:K56"/>
    <mergeCell ref="L56:M56"/>
    <mergeCell ref="N56:O56"/>
    <mergeCell ref="P56:Q56"/>
    <mergeCell ref="A59:B59"/>
    <mergeCell ref="C59:I59"/>
    <mergeCell ref="J59:K59"/>
    <mergeCell ref="L59:M59"/>
    <mergeCell ref="N59:O59"/>
    <mergeCell ref="P59:Q59"/>
    <mergeCell ref="A58:B58"/>
    <mergeCell ref="C58:I58"/>
    <mergeCell ref="J58:K58"/>
    <mergeCell ref="L58:M58"/>
    <mergeCell ref="N58:O58"/>
    <mergeCell ref="P58:Q58"/>
    <mergeCell ref="A61:B61"/>
    <mergeCell ref="C61:I61"/>
    <mergeCell ref="J61:K61"/>
    <mergeCell ref="L61:M61"/>
    <mergeCell ref="N61:O61"/>
    <mergeCell ref="P61:Q61"/>
    <mergeCell ref="A60:B60"/>
    <mergeCell ref="C60:I60"/>
    <mergeCell ref="J60:K60"/>
    <mergeCell ref="L60:M60"/>
    <mergeCell ref="N60:O60"/>
    <mergeCell ref="P60:Q60"/>
    <mergeCell ref="A62:I62"/>
    <mergeCell ref="J62:K62"/>
    <mergeCell ref="L62:M62"/>
    <mergeCell ref="N62:O62"/>
    <mergeCell ref="P62:Q62"/>
    <mergeCell ref="A66:J66"/>
    <mergeCell ref="K66:L66"/>
    <mergeCell ref="M66:N66"/>
    <mergeCell ref="O66:P66"/>
    <mergeCell ref="A67:J67"/>
    <mergeCell ref="K67:L67"/>
    <mergeCell ref="M67:N67"/>
    <mergeCell ref="O67:P67"/>
    <mergeCell ref="A70:J70"/>
    <mergeCell ref="K70:L70"/>
    <mergeCell ref="M70:N70"/>
    <mergeCell ref="O70:P70"/>
    <mergeCell ref="K69:L69"/>
    <mergeCell ref="M69:N69"/>
    <mergeCell ref="O69:P69"/>
    <mergeCell ref="A69:J69"/>
    <mergeCell ref="A75:B75"/>
    <mergeCell ref="C75:H75"/>
    <mergeCell ref="J75:L75"/>
    <mergeCell ref="M75:N75"/>
    <mergeCell ref="O75:P75"/>
    <mergeCell ref="Q75:R75"/>
    <mergeCell ref="B72:Q72"/>
    <mergeCell ref="A74:B74"/>
    <mergeCell ref="C74:H74"/>
    <mergeCell ref="J74:L74"/>
    <mergeCell ref="M74:N74"/>
    <mergeCell ref="O74:P74"/>
    <mergeCell ref="Q74:R74"/>
    <mergeCell ref="A76:B76"/>
    <mergeCell ref="C76:R76"/>
    <mergeCell ref="A77:R77"/>
    <mergeCell ref="A78:B78"/>
    <mergeCell ref="C78:H78"/>
    <mergeCell ref="J78:L78"/>
    <mergeCell ref="M78:N78"/>
    <mergeCell ref="O78:P78"/>
    <mergeCell ref="Q78:R78"/>
    <mergeCell ref="A80:B80"/>
    <mergeCell ref="C80:H80"/>
    <mergeCell ref="J80:L80"/>
    <mergeCell ref="M80:N80"/>
    <mergeCell ref="O80:P80"/>
    <mergeCell ref="Q80:R80"/>
    <mergeCell ref="A79:B79"/>
    <mergeCell ref="C79:H79"/>
    <mergeCell ref="J79:L79"/>
    <mergeCell ref="M79:N79"/>
    <mergeCell ref="O79:P79"/>
    <mergeCell ref="Q79:R79"/>
    <mergeCell ref="A82:R82"/>
    <mergeCell ref="A83:B83"/>
    <mergeCell ref="C83:H83"/>
    <mergeCell ref="J83:L83"/>
    <mergeCell ref="M83:N83"/>
    <mergeCell ref="O83:P83"/>
    <mergeCell ref="Q83:R83"/>
    <mergeCell ref="A81:B81"/>
    <mergeCell ref="C81:H81"/>
    <mergeCell ref="J81:L81"/>
    <mergeCell ref="M81:N81"/>
    <mergeCell ref="O81:P81"/>
    <mergeCell ref="Q81:R81"/>
    <mergeCell ref="A85:B85"/>
    <mergeCell ref="C85:H85"/>
    <mergeCell ref="J85:L85"/>
    <mergeCell ref="M85:N85"/>
    <mergeCell ref="O85:P85"/>
    <mergeCell ref="Q85:R85"/>
    <mergeCell ref="A84:B84"/>
    <mergeCell ref="C84:H84"/>
    <mergeCell ref="J84:L84"/>
    <mergeCell ref="M84:N84"/>
    <mergeCell ref="O84:P84"/>
    <mergeCell ref="Q84:R84"/>
    <mergeCell ref="A87:B87"/>
    <mergeCell ref="C87:H87"/>
    <mergeCell ref="J87:L87"/>
    <mergeCell ref="M87:N87"/>
    <mergeCell ref="O87:P87"/>
    <mergeCell ref="Q87:R87"/>
    <mergeCell ref="A86:B86"/>
    <mergeCell ref="C86:H86"/>
    <mergeCell ref="J86:L86"/>
    <mergeCell ref="M86:N86"/>
    <mergeCell ref="O86:P86"/>
    <mergeCell ref="Q86:R86"/>
    <mergeCell ref="A89:B89"/>
    <mergeCell ref="C89:H89"/>
    <mergeCell ref="J89:L89"/>
    <mergeCell ref="M89:N89"/>
    <mergeCell ref="O89:P89"/>
    <mergeCell ref="Q89:R89"/>
    <mergeCell ref="A88:B88"/>
    <mergeCell ref="C88:H88"/>
    <mergeCell ref="J88:L88"/>
    <mergeCell ref="M88:N88"/>
    <mergeCell ref="O88:P88"/>
    <mergeCell ref="Q88:R88"/>
    <mergeCell ref="A91:R91"/>
    <mergeCell ref="A92:B92"/>
    <mergeCell ref="C92:H92"/>
    <mergeCell ref="J92:L92"/>
    <mergeCell ref="M92:N92"/>
    <mergeCell ref="O92:P92"/>
    <mergeCell ref="Q92:R92"/>
    <mergeCell ref="A90:B90"/>
    <mergeCell ref="C90:H90"/>
    <mergeCell ref="J90:L90"/>
    <mergeCell ref="M90:N90"/>
    <mergeCell ref="O90:P90"/>
    <mergeCell ref="Q90:R90"/>
    <mergeCell ref="A95:B95"/>
    <mergeCell ref="C95:H95"/>
    <mergeCell ref="J95:L95"/>
    <mergeCell ref="M95:N95"/>
    <mergeCell ref="O95:P95"/>
    <mergeCell ref="Q95:R95"/>
    <mergeCell ref="A93:R93"/>
    <mergeCell ref="A94:B94"/>
    <mergeCell ref="C94:H94"/>
    <mergeCell ref="J94:L94"/>
    <mergeCell ref="M94:N94"/>
    <mergeCell ref="O94:P94"/>
    <mergeCell ref="Q94:R94"/>
    <mergeCell ref="A99:B99"/>
    <mergeCell ref="C99:H99"/>
    <mergeCell ref="J99:L99"/>
    <mergeCell ref="M99:N99"/>
    <mergeCell ref="O99:P99"/>
    <mergeCell ref="Q99:R99"/>
    <mergeCell ref="A96:B96"/>
    <mergeCell ref="C96:R96"/>
    <mergeCell ref="A97:R97"/>
    <mergeCell ref="A98:B98"/>
    <mergeCell ref="C98:H98"/>
    <mergeCell ref="J98:L98"/>
    <mergeCell ref="M98:N98"/>
    <mergeCell ref="O98:P98"/>
    <mergeCell ref="Q98:R98"/>
    <mergeCell ref="A101:R101"/>
    <mergeCell ref="A102:B102"/>
    <mergeCell ref="C102:H102"/>
    <mergeCell ref="J102:L102"/>
    <mergeCell ref="M102:N102"/>
    <mergeCell ref="O102:P102"/>
    <mergeCell ref="Q102:R102"/>
    <mergeCell ref="A100:B100"/>
    <mergeCell ref="C100:H100"/>
    <mergeCell ref="J100:L100"/>
    <mergeCell ref="M100:N100"/>
    <mergeCell ref="O100:P100"/>
    <mergeCell ref="Q100:R100"/>
    <mergeCell ref="A104:B104"/>
    <mergeCell ref="C104:H104"/>
    <mergeCell ref="J104:L104"/>
    <mergeCell ref="M104:N104"/>
    <mergeCell ref="O104:P104"/>
    <mergeCell ref="Q104:R104"/>
    <mergeCell ref="A103:B103"/>
    <mergeCell ref="C103:H103"/>
    <mergeCell ref="J103:L103"/>
    <mergeCell ref="M103:N103"/>
    <mergeCell ref="O103:P103"/>
    <mergeCell ref="Q103:R103"/>
    <mergeCell ref="A107:B107"/>
    <mergeCell ref="C107:H107"/>
    <mergeCell ref="J107:L107"/>
    <mergeCell ref="M107:N107"/>
    <mergeCell ref="O107:P107"/>
    <mergeCell ref="Q107:R107"/>
    <mergeCell ref="A105:R105"/>
    <mergeCell ref="A106:B106"/>
    <mergeCell ref="C106:H106"/>
    <mergeCell ref="J106:L106"/>
    <mergeCell ref="M106:N106"/>
    <mergeCell ref="O106:P106"/>
    <mergeCell ref="Q106:R106"/>
    <mergeCell ref="A108:B108"/>
    <mergeCell ref="C108:R108"/>
    <mergeCell ref="A118:R118"/>
    <mergeCell ref="A119:B119"/>
    <mergeCell ref="C119:H119"/>
    <mergeCell ref="J119:L119"/>
    <mergeCell ref="M119:N119"/>
    <mergeCell ref="O119:P119"/>
    <mergeCell ref="Q119:R119"/>
    <mergeCell ref="A111:B111"/>
    <mergeCell ref="C111:H111"/>
    <mergeCell ref="J111:L111"/>
    <mergeCell ref="M111:N111"/>
    <mergeCell ref="O111:P111"/>
    <mergeCell ref="Q111:R111"/>
    <mergeCell ref="A109:R109"/>
    <mergeCell ref="A110:B110"/>
    <mergeCell ref="C110:H110"/>
    <mergeCell ref="J110:L110"/>
    <mergeCell ref="M110:N110"/>
    <mergeCell ref="O110:P110"/>
    <mergeCell ref="Q110:R110"/>
    <mergeCell ref="A113:B113"/>
    <mergeCell ref="C113:H113"/>
    <mergeCell ref="J113:L113"/>
    <mergeCell ref="M113:N113"/>
    <mergeCell ref="O113:P113"/>
    <mergeCell ref="Q113:R113"/>
    <mergeCell ref="A112:B112"/>
    <mergeCell ref="C112:H112"/>
    <mergeCell ref="J112:L112"/>
    <mergeCell ref="M112:N112"/>
    <mergeCell ref="O112:P112"/>
    <mergeCell ref="Q112:R112"/>
    <mergeCell ref="A164:B164"/>
    <mergeCell ref="C164:H164"/>
    <mergeCell ref="J164:L164"/>
    <mergeCell ref="M164:N164"/>
    <mergeCell ref="O164:P164"/>
    <mergeCell ref="Q164:R164"/>
    <mergeCell ref="A114:R114"/>
    <mergeCell ref="A115:B115"/>
    <mergeCell ref="C115:H115"/>
    <mergeCell ref="J115:L115"/>
    <mergeCell ref="M115:N115"/>
    <mergeCell ref="O115:P115"/>
    <mergeCell ref="Q115:R115"/>
    <mergeCell ref="A116:R116"/>
    <mergeCell ref="A117:B117"/>
    <mergeCell ref="C117:H117"/>
    <mergeCell ref="J117:L117"/>
    <mergeCell ref="M117:N117"/>
    <mergeCell ref="O117:P117"/>
    <mergeCell ref="Q117:R117"/>
    <mergeCell ref="Q162:R162"/>
    <mergeCell ref="A163:R163"/>
    <mergeCell ref="A120:B120"/>
    <mergeCell ref="C120:R120"/>
    <mergeCell ref="A121:R121"/>
    <mergeCell ref="A122:B122"/>
    <mergeCell ref="C122:H122"/>
    <mergeCell ref="J122:L122"/>
    <mergeCell ref="M122:N122"/>
    <mergeCell ref="O122:P122"/>
    <mergeCell ref="Q122:R122"/>
    <mergeCell ref="A124:B124"/>
    <mergeCell ref="C124:H124"/>
    <mergeCell ref="J124:L124"/>
    <mergeCell ref="M124:N124"/>
    <mergeCell ref="O124:P124"/>
    <mergeCell ref="Q124:R124"/>
    <mergeCell ref="A123:B123"/>
    <mergeCell ref="C123:H123"/>
    <mergeCell ref="J123:L123"/>
    <mergeCell ref="M123:N123"/>
    <mergeCell ref="O123:P123"/>
    <mergeCell ref="Q123:R123"/>
    <mergeCell ref="A127:B127"/>
    <mergeCell ref="C127:H127"/>
    <mergeCell ref="J127:L127"/>
    <mergeCell ref="M127:N127"/>
    <mergeCell ref="O127:P127"/>
    <mergeCell ref="Q127:R127"/>
    <mergeCell ref="A125:R125"/>
    <mergeCell ref="A126:B126"/>
    <mergeCell ref="C126:H126"/>
    <mergeCell ref="J126:L126"/>
    <mergeCell ref="M126:N126"/>
    <mergeCell ref="O126:P126"/>
    <mergeCell ref="Q126:R126"/>
    <mergeCell ref="A129:R129"/>
    <mergeCell ref="A130:B130"/>
    <mergeCell ref="C130:H130"/>
    <mergeCell ref="J130:L130"/>
    <mergeCell ref="M130:N130"/>
    <mergeCell ref="O130:P130"/>
    <mergeCell ref="Q130:R130"/>
    <mergeCell ref="A128:B128"/>
    <mergeCell ref="C128:H128"/>
    <mergeCell ref="J128:L128"/>
    <mergeCell ref="M128:N128"/>
    <mergeCell ref="O128:P128"/>
    <mergeCell ref="Q128:R128"/>
    <mergeCell ref="A133:B133"/>
    <mergeCell ref="C133:H133"/>
    <mergeCell ref="J133:L133"/>
    <mergeCell ref="M133:N133"/>
    <mergeCell ref="O133:P133"/>
    <mergeCell ref="Q133:R133"/>
    <mergeCell ref="A131:R131"/>
    <mergeCell ref="A132:B132"/>
    <mergeCell ref="C132:H132"/>
    <mergeCell ref="J132:L132"/>
    <mergeCell ref="M132:N132"/>
    <mergeCell ref="O132:P132"/>
    <mergeCell ref="Q132:R132"/>
    <mergeCell ref="A134:B134"/>
    <mergeCell ref="C134:R134"/>
    <mergeCell ref="A135:R135"/>
    <mergeCell ref="A136:B136"/>
    <mergeCell ref="C136:H136"/>
    <mergeCell ref="J136:L136"/>
    <mergeCell ref="M136:N136"/>
    <mergeCell ref="O136:P136"/>
    <mergeCell ref="Q136:R136"/>
    <mergeCell ref="A138:B138"/>
    <mergeCell ref="C138:H138"/>
    <mergeCell ref="J138:L138"/>
    <mergeCell ref="M138:N138"/>
    <mergeCell ref="O138:P138"/>
    <mergeCell ref="Q138:R138"/>
    <mergeCell ref="A137:B137"/>
    <mergeCell ref="C137:H137"/>
    <mergeCell ref="J137:L137"/>
    <mergeCell ref="M137:N137"/>
    <mergeCell ref="O137:P137"/>
    <mergeCell ref="Q137:R137"/>
    <mergeCell ref="A140:B140"/>
    <mergeCell ref="C140:H140"/>
    <mergeCell ref="J140:L140"/>
    <mergeCell ref="M140:N140"/>
    <mergeCell ref="O140:P140"/>
    <mergeCell ref="Q140:R140"/>
    <mergeCell ref="A139:B139"/>
    <mergeCell ref="C139:H139"/>
    <mergeCell ref="J139:L139"/>
    <mergeCell ref="M139:N139"/>
    <mergeCell ref="O139:P139"/>
    <mergeCell ref="Q139:R139"/>
    <mergeCell ref="A142:B142"/>
    <mergeCell ref="C142:H142"/>
    <mergeCell ref="J142:L142"/>
    <mergeCell ref="M142:N142"/>
    <mergeCell ref="O142:P142"/>
    <mergeCell ref="Q142:R142"/>
    <mergeCell ref="A141:B141"/>
    <mergeCell ref="C141:H141"/>
    <mergeCell ref="J141:L141"/>
    <mergeCell ref="M141:N141"/>
    <mergeCell ref="O141:P141"/>
    <mergeCell ref="Q141:R141"/>
    <mergeCell ref="A156:B156"/>
    <mergeCell ref="C156:H156"/>
    <mergeCell ref="J156:L156"/>
    <mergeCell ref="O156:P156"/>
    <mergeCell ref="Q156:R156"/>
    <mergeCell ref="A154:R154"/>
    <mergeCell ref="A155:B155"/>
    <mergeCell ref="C155:H155"/>
    <mergeCell ref="J155:L155"/>
    <mergeCell ref="O155:P155"/>
    <mergeCell ref="Q155:R155"/>
    <mergeCell ref="A145:B145"/>
    <mergeCell ref="C145:H145"/>
    <mergeCell ref="J145:L145"/>
    <mergeCell ref="M145:N145"/>
    <mergeCell ref="O145:P145"/>
    <mergeCell ref="Q145:R145"/>
    <mergeCell ref="A143:R143"/>
    <mergeCell ref="A144:B144"/>
    <mergeCell ref="C144:H144"/>
    <mergeCell ref="J144:L144"/>
    <mergeCell ref="M144:N144"/>
    <mergeCell ref="O144:P144"/>
    <mergeCell ref="Q144:R144"/>
    <mergeCell ref="A147:B147"/>
    <mergeCell ref="C147:H147"/>
    <mergeCell ref="J147:L147"/>
    <mergeCell ref="M147:N147"/>
    <mergeCell ref="O147:P147"/>
    <mergeCell ref="Q147:R147"/>
    <mergeCell ref="A146:B146"/>
    <mergeCell ref="C146:H146"/>
    <mergeCell ref="J146:L146"/>
    <mergeCell ref="M146:N146"/>
    <mergeCell ref="O146:P146"/>
    <mergeCell ref="Q146:R146"/>
    <mergeCell ref="Q150:R150"/>
    <mergeCell ref="A149:B149"/>
    <mergeCell ref="C149:H149"/>
    <mergeCell ref="J149:L149"/>
    <mergeCell ref="M149:N149"/>
    <mergeCell ref="O149:P149"/>
    <mergeCell ref="Q149:R149"/>
    <mergeCell ref="A148:B148"/>
    <mergeCell ref="C148:H148"/>
    <mergeCell ref="J148:L148"/>
    <mergeCell ref="M148:N148"/>
    <mergeCell ref="O148:P148"/>
    <mergeCell ref="Q148:R148"/>
    <mergeCell ref="J153:L153"/>
    <mergeCell ref="O153:P153"/>
    <mergeCell ref="Q153:R153"/>
    <mergeCell ref="A68:J68"/>
    <mergeCell ref="K68:L68"/>
    <mergeCell ref="M68:N68"/>
    <mergeCell ref="O68:P68"/>
    <mergeCell ref="A152:B152"/>
    <mergeCell ref="C152:H152"/>
    <mergeCell ref="J152:L152"/>
    <mergeCell ref="M152:N152"/>
    <mergeCell ref="O152:P152"/>
    <mergeCell ref="Q152:R152"/>
    <mergeCell ref="A151:B151"/>
    <mergeCell ref="C151:H151"/>
    <mergeCell ref="J151:L151"/>
    <mergeCell ref="M151:N151"/>
    <mergeCell ref="O151:P151"/>
    <mergeCell ref="Q151:R151"/>
    <mergeCell ref="A150:B150"/>
    <mergeCell ref="C150:H150"/>
    <mergeCell ref="J150:L150"/>
    <mergeCell ref="M150:N150"/>
    <mergeCell ref="O150:P150"/>
    <mergeCell ref="A172:R172"/>
    <mergeCell ref="A173:B173"/>
    <mergeCell ref="C173:H173"/>
    <mergeCell ref="J173:L173"/>
    <mergeCell ref="M173:N173"/>
    <mergeCell ref="O173:P173"/>
    <mergeCell ref="Q173:R173"/>
    <mergeCell ref="A169:B169"/>
    <mergeCell ref="C169:R169"/>
    <mergeCell ref="A170:R170"/>
    <mergeCell ref="A171:B171"/>
    <mergeCell ref="C171:H171"/>
    <mergeCell ref="J171:L171"/>
    <mergeCell ref="M171:N171"/>
    <mergeCell ref="O171:P171"/>
    <mergeCell ref="Q171:R171"/>
    <mergeCell ref="A176:R176"/>
    <mergeCell ref="A177:B177"/>
    <mergeCell ref="C177:H177"/>
    <mergeCell ref="J177:L177"/>
    <mergeCell ref="M177:N177"/>
    <mergeCell ref="O177:P177"/>
    <mergeCell ref="Q177:R177"/>
    <mergeCell ref="A174:R174"/>
    <mergeCell ref="A175:B175"/>
    <mergeCell ref="C175:H175"/>
    <mergeCell ref="J175:L175"/>
    <mergeCell ref="M175:N175"/>
    <mergeCell ref="O175:P175"/>
    <mergeCell ref="Q175:R175"/>
    <mergeCell ref="A178:B178"/>
    <mergeCell ref="C178:R178"/>
    <mergeCell ref="A179:R179"/>
    <mergeCell ref="A180:B180"/>
    <mergeCell ref="C180:H180"/>
    <mergeCell ref="J180:L180"/>
    <mergeCell ref="M180:N180"/>
    <mergeCell ref="O180:P180"/>
    <mergeCell ref="Q180:R180"/>
    <mergeCell ref="A183:R183"/>
    <mergeCell ref="A184:B184"/>
    <mergeCell ref="C184:H184"/>
    <mergeCell ref="J184:L184"/>
    <mergeCell ref="M184:N184"/>
    <mergeCell ref="O184:P184"/>
    <mergeCell ref="Q184:R184"/>
    <mergeCell ref="A181:R181"/>
    <mergeCell ref="A182:B182"/>
    <mergeCell ref="C182:H182"/>
    <mergeCell ref="J182:L182"/>
    <mergeCell ref="M182:N182"/>
    <mergeCell ref="O182:P182"/>
    <mergeCell ref="Q182:R182"/>
    <mergeCell ref="B189:E189"/>
    <mergeCell ref="M189:O189"/>
    <mergeCell ref="G192:I192"/>
    <mergeCell ref="B196:E196"/>
    <mergeCell ref="G199:I199"/>
    <mergeCell ref="N196:O196"/>
    <mergeCell ref="A185:R185"/>
    <mergeCell ref="A186:B186"/>
    <mergeCell ref="C186:H186"/>
    <mergeCell ref="J186:L186"/>
    <mergeCell ref="M186:N186"/>
    <mergeCell ref="O186:P186"/>
    <mergeCell ref="Q186:R186"/>
    <mergeCell ref="A157:R157"/>
    <mergeCell ref="A158:B158"/>
    <mergeCell ref="C158:H158"/>
    <mergeCell ref="J158:L158"/>
    <mergeCell ref="M158:N158"/>
    <mergeCell ref="O158:P158"/>
    <mergeCell ref="Q158:R158"/>
    <mergeCell ref="A153:B153"/>
    <mergeCell ref="A167:R167"/>
    <mergeCell ref="A160:B160"/>
    <mergeCell ref="C160:R160"/>
    <mergeCell ref="A161:R161"/>
    <mergeCell ref="A162:B162"/>
    <mergeCell ref="C162:H162"/>
    <mergeCell ref="J162:L162"/>
    <mergeCell ref="M162:N162"/>
    <mergeCell ref="O162:P162"/>
    <mergeCell ref="A159:B159"/>
    <mergeCell ref="C159:H159"/>
    <mergeCell ref="J159:L159"/>
    <mergeCell ref="M159:N159"/>
    <mergeCell ref="O159:P159"/>
    <mergeCell ref="Q159:R159"/>
    <mergeCell ref="C153:H153"/>
    <mergeCell ref="A168:B168"/>
    <mergeCell ref="C168:H168"/>
    <mergeCell ref="J168:L168"/>
    <mergeCell ref="M168:N168"/>
    <mergeCell ref="O168:P168"/>
    <mergeCell ref="Q168:R168"/>
    <mergeCell ref="A165:R165"/>
    <mergeCell ref="A166:B166"/>
    <mergeCell ref="C166:H166"/>
    <mergeCell ref="J166:L166"/>
    <mergeCell ref="M166:N166"/>
    <mergeCell ref="O166:P166"/>
    <mergeCell ref="Q166:R166"/>
  </mergeCells>
  <pageMargins left="0.39370078740157483" right="0.39370078740157483" top="0.39370078740157483" bottom="0.39370078740157483" header="0.39370078740157483" footer="0.39370078740157483"/>
  <pageSetup paperSize="9" scale="80" fitToHeight="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1</cp:revision>
  <cp:lastPrinted>2019-02-13T11:08:21Z</cp:lastPrinted>
  <dcterms:created xsi:type="dcterms:W3CDTF">2019-02-11T12:25:19Z</dcterms:created>
  <dcterms:modified xsi:type="dcterms:W3CDTF">2019-02-13T11:08:23Z</dcterms:modified>
</cp:coreProperties>
</file>